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Форма" sheetId="1" r:id="rId1"/>
  </sheets>
  <definedNames>
    <definedName name="_xlnm.Print_Titles" localSheetId="0">Форма!$3:$3</definedName>
    <definedName name="_xlnm.Print_Area" localSheetId="0">Форма!$A$1:$I$169</definedName>
  </definedNames>
  <calcPr calcId="124519"/>
</workbook>
</file>

<file path=xl/calcChain.xml><?xml version="1.0" encoding="utf-8"?>
<calcChain xmlns="http://schemas.openxmlformats.org/spreadsheetml/2006/main">
  <c r="I168" i="1"/>
  <c r="H168"/>
  <c r="G168"/>
  <c r="E168"/>
  <c r="I169"/>
  <c r="H169"/>
  <c r="G169"/>
  <c r="E169"/>
  <c r="I167"/>
  <c r="H167"/>
  <c r="G167"/>
  <c r="F167"/>
  <c r="E167"/>
  <c r="I150"/>
  <c r="H150"/>
  <c r="G150"/>
  <c r="F150"/>
  <c r="E150"/>
  <c r="I132"/>
  <c r="H132"/>
  <c r="G132"/>
  <c r="F132"/>
  <c r="E132"/>
  <c r="F127"/>
  <c r="I127"/>
  <c r="H127"/>
  <c r="G127"/>
  <c r="E127"/>
  <c r="F69"/>
  <c r="I77"/>
  <c r="H77"/>
  <c r="I72"/>
  <c r="H72"/>
  <c r="G72"/>
  <c r="I66"/>
  <c r="H66"/>
  <c r="G66"/>
  <c r="I50"/>
  <c r="H50"/>
  <c r="G50"/>
  <c r="I32"/>
  <c r="H32"/>
  <c r="G32"/>
  <c r="I20"/>
  <c r="H20"/>
  <c r="E108"/>
  <c r="F105" s="1"/>
  <c r="E93"/>
  <c r="F89" s="1"/>
  <c r="E77"/>
  <c r="F76" s="1"/>
  <c r="G76"/>
  <c r="G77" s="1"/>
  <c r="E72"/>
  <c r="E66"/>
  <c r="F64" s="1"/>
  <c r="E50"/>
  <c r="F48" s="1"/>
  <c r="E32"/>
  <c r="F29" s="1"/>
  <c r="E20"/>
  <c r="F17" s="1"/>
  <c r="F99" l="1"/>
  <c r="F107"/>
  <c r="F80"/>
  <c r="F100"/>
  <c r="F92"/>
  <c r="F75"/>
  <c r="F88"/>
  <c r="F96"/>
  <c r="F104"/>
  <c r="F74"/>
  <c r="F77" s="1"/>
  <c r="F84"/>
  <c r="F95"/>
  <c r="F103"/>
  <c r="F59"/>
  <c r="F16"/>
  <c r="F24"/>
  <c r="F28"/>
  <c r="F37"/>
  <c r="F46"/>
  <c r="F54"/>
  <c r="F62"/>
  <c r="F71"/>
  <c r="F83"/>
  <c r="F91"/>
  <c r="F10"/>
  <c r="F23"/>
  <c r="F45"/>
  <c r="F61"/>
  <c r="F65"/>
  <c r="F70"/>
  <c r="F72" s="1"/>
  <c r="F82"/>
  <c r="F86"/>
  <c r="F90"/>
  <c r="F98"/>
  <c r="F102"/>
  <c r="F106"/>
  <c r="F38"/>
  <c r="F42"/>
  <c r="F47"/>
  <c r="F55"/>
  <c r="F63"/>
  <c r="F11"/>
  <c r="F12"/>
  <c r="F41"/>
  <c r="F58"/>
  <c r="F87"/>
  <c r="F15"/>
  <c r="F19"/>
  <c r="F27"/>
  <c r="F31"/>
  <c r="F36"/>
  <c r="F40"/>
  <c r="F49"/>
  <c r="F53"/>
  <c r="F57"/>
  <c r="F9"/>
  <c r="F14"/>
  <c r="F18"/>
  <c r="F22"/>
  <c r="F26"/>
  <c r="F30"/>
  <c r="F35"/>
  <c r="F39"/>
  <c r="F43"/>
  <c r="F52"/>
  <c r="F56"/>
  <c r="F60"/>
  <c r="F81"/>
  <c r="F85"/>
  <c r="F97"/>
  <c r="F101"/>
  <c r="F13"/>
  <c r="F25"/>
  <c r="G13"/>
  <c r="G20" s="1"/>
  <c r="F93" l="1"/>
  <c r="F108"/>
  <c r="F66"/>
  <c r="F50"/>
  <c r="F32"/>
  <c r="F20"/>
</calcChain>
</file>

<file path=xl/sharedStrings.xml><?xml version="1.0" encoding="utf-8"?>
<sst xmlns="http://schemas.openxmlformats.org/spreadsheetml/2006/main" count="292" uniqueCount="111">
  <si>
    <t>Наименование хозяйствующего субъекта</t>
  </si>
  <si>
    <t>Суммарная доля участия (собственности) государства (субъекта РФ и муниципалитетов) в хозяйствующем субъекте, в процентах</t>
  </si>
  <si>
    <t>Суммарный объем государственного (со стороны субъекта РФ и муниципальных образований) финансирования хозяйствующего субъекта, в рублях</t>
  </si>
  <si>
    <t>№ п/п</t>
  </si>
  <si>
    <t>областной бюджет</t>
  </si>
  <si>
    <t>муниципальный бюджет</t>
  </si>
  <si>
    <t>всего</t>
  </si>
  <si>
    <t>в том числе:</t>
  </si>
  <si>
    <t>Рынок услуг дошкольного образования</t>
  </si>
  <si>
    <t>Число потребителей, получивших услуги
(в целом по всем учреждениям на рынке), человек</t>
  </si>
  <si>
    <t>Рынок услуг общего образования</t>
  </si>
  <si>
    <t>Рынок услуг дополнительного образования детей</t>
  </si>
  <si>
    <t>Рынок услуг детского отдыха и оздоровления</t>
  </si>
  <si>
    <t>Наименование осуществляемого вида экономической деятельности с указанием кода ОКВЭД</t>
  </si>
  <si>
    <t>Приложение 2</t>
  </si>
  <si>
    <t>Другие рынки (другие виды деятельности)</t>
  </si>
  <si>
    <t>Рыночная доля по числу потребителей
(в целом по всем учреждениям на рынке), 
в процентах</t>
  </si>
  <si>
    <t>85.11 Образование дошкольное</t>
  </si>
  <si>
    <t>17</t>
  </si>
  <si>
    <t>23</t>
  </si>
  <si>
    <t>38</t>
  </si>
  <si>
    <t>85.14 Образование среднее общее</t>
  </si>
  <si>
    <t>85.13 Образование основное общее</t>
  </si>
  <si>
    <t>85.12 Образование начальное общее</t>
  </si>
  <si>
    <t>196</t>
  </si>
  <si>
    <t>21</t>
  </si>
  <si>
    <t>16</t>
  </si>
  <si>
    <t>20</t>
  </si>
  <si>
    <t>33</t>
  </si>
  <si>
    <t>85.41.9 Образование дополнительное детей</t>
  </si>
  <si>
    <t>отдел образования Администрации Ковернинского муниципального района</t>
  </si>
  <si>
    <t>84.11.34 Деятельность органов местного самоуправления</t>
  </si>
  <si>
    <t>Закрытие учреждения. Постановление Администрации Ковернинского муниципального района №208 от 30.03.2018, №432 от 18.06.2018, №688 от 24.09.2018, 946 от 28.12.2018</t>
  </si>
  <si>
    <t>80.10.3 (дополнительное образование детей и взрослых)</t>
  </si>
  <si>
    <t>Муниципальное учреждение культуры Ковернинского муниципального района Нижегородской области "Ковернинская централизованная клубная система"</t>
  </si>
  <si>
    <t>92.31.2  (Деятельность в области художественного, литературного и исполнительского творчества)</t>
  </si>
  <si>
    <t xml:space="preserve">Муниципальное учреждение культуры музейно-выставочный центр "Отчина" Ковернинского муниципального района </t>
  </si>
  <si>
    <t>91.02  (Деятельность музеев)</t>
  </si>
  <si>
    <t>70.22. Консультирование по вопросам коммерческой деятельности и управления</t>
  </si>
  <si>
    <t>69.10. Деятельность в области права</t>
  </si>
  <si>
    <t>Управление сельского хозяйства Администрации Ковернинского муниципального района</t>
  </si>
  <si>
    <t>Отдел по физической культуре и спорту Администрации Ковернинского муниципального района</t>
  </si>
  <si>
    <t>93.11. Деятельность спортивных объектов</t>
  </si>
  <si>
    <t>Земское Собрание Ковернинского муниципального района</t>
  </si>
  <si>
    <t>58.13. Издание газет</t>
  </si>
  <si>
    <t>Финансовое управление Администрации Ковернинского района</t>
  </si>
  <si>
    <t>Большемостовская сельская администрация Ковернинского муниципального района</t>
  </si>
  <si>
    <t>84.11.35.  Деятельность органов местного самоуправления сельских поселений</t>
  </si>
  <si>
    <t>Скоробогатовская сельская администрация Ковернинского муниципального района</t>
  </si>
  <si>
    <t>Администрация Ковернинского муниципального района</t>
  </si>
  <si>
    <t>Горевская сельская администрация Крвернинского муниципального района</t>
  </si>
  <si>
    <t>Гавриловская сельская администрация Крвернинского муниципального района</t>
  </si>
  <si>
    <t>Хохломская сельская администрация Ковернинского муниципального района</t>
  </si>
  <si>
    <t>84.11.31. Деятельность органов местного самоуправления муниципальных районов</t>
  </si>
  <si>
    <t>Комитет имущественных отношений Администрации Ковернинского муниципального района</t>
  </si>
  <si>
    <t>Отдел архитектуры, капитального строительства и ЖКХ Администрации Ковернинского муниципального района</t>
  </si>
  <si>
    <t>52.21.29. Деятельность вспомогательная прочая, связанная с автомобильным транспортом</t>
  </si>
  <si>
    <t>отдел культуры и кино Администрации Ковернинского муниципального района</t>
  </si>
  <si>
    <t>91.01. Деятельность библиотек и архивов</t>
  </si>
  <si>
    <t>МДОУ "Детский сад "Ромашка" Ковернинского муниципального района</t>
  </si>
  <si>
    <t>МДОУ д/с "Колосок" д. Б.МостыКовернинского муниципального района</t>
  </si>
  <si>
    <t>МДОУ д/с "Ленок" п. КоверниноКовернинского муниципального района</t>
  </si>
  <si>
    <t>МДОУ д/с "Родничок" с. Хохлома Ковернинского муниципального района</t>
  </si>
  <si>
    <t>МДОУ д/с "Рябинка" р.п.Ковернино Ковернинского муниципального района</t>
  </si>
  <si>
    <t>МДОУ д/с "Светлячок" д.Гавриловка Ковернинского муниципального района</t>
  </si>
  <si>
    <t>МДОУ д/с "Сказка" д.Сухоноска Ковернинского муниципального района</t>
  </si>
  <si>
    <t>МДОУ д/с "Сказка" с. Горево Ковернинского муниципального района</t>
  </si>
  <si>
    <t>МДОУ д/с "Солнышко" д.Семино Ковернинского муниципального района</t>
  </si>
  <si>
    <t>МДОУ д/с "Теремок" д.КаменноеКовернинского муниципального района</t>
  </si>
  <si>
    <t>МДОУ д/с "Теремок" д.Каменное Ковернинского муниципального района</t>
  </si>
  <si>
    <t>МДОУ д/с "Чебурашка" п.Ковернино Ковернинского муниципального района</t>
  </si>
  <si>
    <t>МДОУ "Детский сад "Ромашка"Ковернинского муниципального района</t>
  </si>
  <si>
    <t>МДОУ д/с "Ленок" п. Ковернино Ковернинского муниципального района</t>
  </si>
  <si>
    <t>МДОУ д/с "Родничок" с. ХохломаКовернинского муниципального района</t>
  </si>
  <si>
    <t>МДОУ д/с "Сказка" д.СухоноскаКовернинского муниципального района</t>
  </si>
  <si>
    <t>МОУ " Горевская средняя школа"Ковернинского муниципального района</t>
  </si>
  <si>
    <t>МОУ " Ковернинская средняя школа N2"Ковернинского муниципального района</t>
  </si>
  <si>
    <t>МОУ "Анисимовская основная школа"Ковернинского муниципального района</t>
  </si>
  <si>
    <t>МОУ "Большекрутовская школа-интернат"Ковернинского муниципального района</t>
  </si>
  <si>
    <t>МОУ "Ковернинская средняя школа N1"Ковернинского муниципального района</t>
  </si>
  <si>
    <t>МОУ "Начальная школа - детский сад с. Белбаж"Ковернинского муниципального района</t>
  </si>
  <si>
    <t>МОУ "Начальная школа-детский сад д.Шадрино"Ковернинского муниципального района</t>
  </si>
  <si>
    <t>МОУ "Скоробогатовская средняя школа"Ковернинского муниципального района</t>
  </si>
  <si>
    <t>МОУ "Понуровская основная школа"Ковернинского муниципального района</t>
  </si>
  <si>
    <t>МОУ "Хохломская средняя школа"Ковернинского муниципального района</t>
  </si>
  <si>
    <t>МОУ "Начальная школа-детский сад д.Марково"Ковернинского муниципального района</t>
  </si>
  <si>
    <t>МОУ "Начальная школа - детский сад д.Б.Круты" Ковернинского муниципального района</t>
  </si>
  <si>
    <t>МОУ "Ковернинская средняя школа N1"Ковернинского муниципального района Ковернинского муниципального района</t>
  </si>
  <si>
    <t>МОУ "Гавриловская средняя школа"Ковернинского муниципального района</t>
  </si>
  <si>
    <t>МОУ " Каменская основная школа"Ковернинского муниципального района</t>
  </si>
  <si>
    <t>МОУ " Семинская основная школа Ковернинского муниципального района"</t>
  </si>
  <si>
    <t>МОУ "Анисимовская основная школа"Ковернинского муниципального района Ковернинского муниципального района</t>
  </si>
  <si>
    <t>Муниципальное образовательное учреждение дополнительного образования "Детская музыкальная школа""Ковернинского муниципального района</t>
  </si>
  <si>
    <t>Муниципальное образовательное учреждение дополнительного образования "Детская художественная школа""Ковернинского муниципального района</t>
  </si>
  <si>
    <t>МОУ ДО "РЦВР""Ковернинского муниципального района</t>
  </si>
  <si>
    <t>МОУ " Горевская средняя школа" Ковернинского муниципального района</t>
  </si>
  <si>
    <t>МОУ " Семинская основная школа"Ковернинского муниципального района</t>
  </si>
  <si>
    <t>МОУ ДО "РЦВР"Ковернинского муниципального района</t>
  </si>
  <si>
    <t>С 2019 года реорганизовано присоединением к Горевской школе</t>
  </si>
  <si>
    <t>Культура</t>
  </si>
  <si>
    <t>2018 год</t>
  </si>
  <si>
    <t>2019 год</t>
  </si>
  <si>
    <t>МУК "Ковернинская ЦБС" Ковернинского муниципального района</t>
  </si>
  <si>
    <t>Деятельность органов местного самоуправления</t>
  </si>
  <si>
    <t>МУ "АХГ" Ковернинского муниципального района</t>
  </si>
  <si>
    <t>МАУ "Редакция газеты "Ковернинские новости"Ковернинского муниципального района</t>
  </si>
  <si>
    <t>МУ "Ковернинский МФЦ"Ковернинского муниципального района</t>
  </si>
  <si>
    <t>МУ "Спорткомплекс "Узола"Ковернинского муниципального района</t>
  </si>
  <si>
    <t>АНО "Центр поддержки предпринимательства""Ковернинского муниципального района</t>
  </si>
  <si>
    <t>Администрация р.п.Ковернино Ковернинского муниципального района</t>
  </si>
  <si>
    <r>
      <t xml:space="preserve">Реестр хозяйствующих субъектов, доля участия субъекта РФ или муниципального образования в которых составляет 50 и более процентов Ковернинский муниципальный район
</t>
    </r>
    <r>
      <rPr>
        <sz val="14"/>
        <color indexed="8"/>
        <rFont val="Times New Roman"/>
        <family val="1"/>
        <charset val="204"/>
      </rPr>
      <t xml:space="preserve">(муниципальные бюджетные и казенные учреждения) </t>
    </r>
  </si>
</sst>
</file>

<file path=xl/styles.xml><?xml version="1.0" encoding="utf-8"?>
<styleSheet xmlns="http://schemas.openxmlformats.org/spreadsheetml/2006/main">
  <numFmts count="2">
    <numFmt numFmtId="164" formatCode="#,##0.00\ _₽"/>
    <numFmt numFmtId="165" formatCode="#,##0_р_."/>
  </numFmts>
  <fonts count="14">
    <font>
      <sz val="11"/>
      <color theme="1"/>
      <name val="Calibri"/>
      <family val="2"/>
      <scheme val="minor"/>
    </font>
    <font>
      <b/>
      <sz val="14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b/>
      <i/>
      <sz val="14"/>
      <color theme="1"/>
      <name val="Times New Roman"/>
      <family val="1"/>
      <charset val="204"/>
    </font>
    <font>
      <b/>
      <i/>
      <sz val="16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0" xfId="0" applyBorder="1"/>
    <xf numFmtId="0" fontId="0" fillId="0" borderId="0" xfId="0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center"/>
    </xf>
    <xf numFmtId="0" fontId="5" fillId="0" borderId="0" xfId="0" applyFont="1" applyFill="1" applyAlignment="1">
      <alignment horizontal="center"/>
    </xf>
    <xf numFmtId="0" fontId="1" fillId="0" borderId="0" xfId="0" applyFont="1" applyBorder="1" applyAlignment="1">
      <alignment vertical="center" wrapText="1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left" wrapText="1"/>
    </xf>
    <xf numFmtId="9" fontId="3" fillId="0" borderId="1" xfId="0" applyNumberFormat="1" applyFont="1" applyBorder="1" applyAlignment="1">
      <alignment horizontal="center" wrapText="1"/>
    </xf>
    <xf numFmtId="1" fontId="4" fillId="0" borderId="1" xfId="0" applyNumberFormat="1" applyFont="1" applyBorder="1" applyAlignment="1">
      <alignment horizontal="center" wrapText="1"/>
    </xf>
    <xf numFmtId="164" fontId="4" fillId="0" borderId="1" xfId="0" applyNumberFormat="1" applyFont="1" applyBorder="1" applyAlignment="1">
      <alignment horizontal="center" wrapText="1"/>
    </xf>
    <xf numFmtId="164" fontId="3" fillId="0" borderId="1" xfId="0" applyNumberFormat="1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3" fillId="0" borderId="6" xfId="0" applyFont="1" applyBorder="1" applyAlignment="1">
      <alignment horizontal="left" wrapText="1"/>
    </xf>
    <xf numFmtId="9" fontId="3" fillId="0" borderId="6" xfId="0" applyNumberFormat="1" applyFont="1" applyBorder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1" fontId="4" fillId="0" borderId="6" xfId="0" applyNumberFormat="1" applyFont="1" applyBorder="1" applyAlignment="1">
      <alignment horizontal="center" wrapText="1"/>
    </xf>
    <xf numFmtId="164" fontId="4" fillId="0" borderId="6" xfId="0" applyNumberFormat="1" applyFont="1" applyBorder="1" applyAlignment="1">
      <alignment horizontal="center" wrapText="1"/>
    </xf>
    <xf numFmtId="164" fontId="3" fillId="0" borderId="6" xfId="0" applyNumberFormat="1" applyFont="1" applyBorder="1" applyAlignment="1">
      <alignment horizontal="center" wrapText="1"/>
    </xf>
    <xf numFmtId="2" fontId="4" fillId="0" borderId="6" xfId="0" applyNumberFormat="1" applyFont="1" applyBorder="1" applyAlignment="1">
      <alignment horizontal="center" wrapText="1"/>
    </xf>
    <xf numFmtId="0" fontId="3" fillId="0" borderId="1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horizontal="center" wrapText="1"/>
    </xf>
    <xf numFmtId="0" fontId="10" fillId="0" borderId="0" xfId="0" applyFont="1" applyAlignment="1">
      <alignment wrapText="1"/>
    </xf>
    <xf numFmtId="1" fontId="4" fillId="0" borderId="1" xfId="0" applyNumberFormat="1" applyFont="1" applyFill="1" applyBorder="1" applyAlignment="1">
      <alignment horizontal="center" wrapText="1"/>
    </xf>
    <xf numFmtId="9" fontId="3" fillId="0" borderId="1" xfId="0" applyNumberFormat="1" applyFont="1" applyFill="1" applyBorder="1" applyAlignment="1">
      <alignment horizontal="center" wrapText="1"/>
    </xf>
    <xf numFmtId="164" fontId="4" fillId="0" borderId="1" xfId="0" applyNumberFormat="1" applyFont="1" applyFill="1" applyBorder="1" applyAlignment="1">
      <alignment horizontal="center" wrapText="1"/>
    </xf>
    <xf numFmtId="164" fontId="3" fillId="0" borderId="1" xfId="0" applyNumberFormat="1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0" applyNumberFormat="1" applyFont="1" applyFill="1" applyBorder="1" applyAlignment="1">
      <alignment horizontal="center" vertical="center" wrapText="1"/>
    </xf>
    <xf numFmtId="0" fontId="0" fillId="2" borderId="0" xfId="0" applyFont="1" applyFill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3" fillId="0" borderId="6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11" fillId="0" borderId="0" xfId="0" applyFont="1"/>
    <xf numFmtId="0" fontId="0" fillId="0" borderId="0" xfId="0" applyFont="1"/>
    <xf numFmtId="9" fontId="3" fillId="0" borderId="1" xfId="0" applyNumberFormat="1" applyFont="1" applyFill="1" applyBorder="1" applyAlignment="1">
      <alignment horizontal="center" vertical="center" wrapText="1"/>
    </xf>
    <xf numFmtId="165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wrapText="1"/>
    </xf>
    <xf numFmtId="0" fontId="4" fillId="0" borderId="6" xfId="0" applyFont="1" applyBorder="1" applyAlignment="1">
      <alignment horizontal="left" wrapText="1"/>
    </xf>
    <xf numFmtId="9" fontId="4" fillId="0" borderId="6" xfId="0" applyNumberFormat="1" applyFont="1" applyBorder="1" applyAlignment="1">
      <alignment horizontal="center" wrapText="1"/>
    </xf>
    <xf numFmtId="1" fontId="9" fillId="0" borderId="1" xfId="0" applyNumberFormat="1" applyFont="1" applyBorder="1" applyAlignment="1">
      <alignment horizontal="center" wrapText="1"/>
    </xf>
    <xf numFmtId="1" fontId="9" fillId="0" borderId="1" xfId="0" applyNumberFormat="1" applyFont="1" applyFill="1" applyBorder="1" applyAlignment="1">
      <alignment horizontal="center" wrapText="1"/>
    </xf>
    <xf numFmtId="1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top" wrapText="1"/>
    </xf>
    <xf numFmtId="9" fontId="6" fillId="0" borderId="1" xfId="0" applyNumberFormat="1" applyFont="1" applyBorder="1" applyAlignment="1">
      <alignment horizontal="center" wrapText="1"/>
    </xf>
    <xf numFmtId="0" fontId="6" fillId="0" borderId="1" xfId="0" applyFont="1" applyFill="1" applyBorder="1" applyAlignment="1">
      <alignment horizontal="center" wrapText="1"/>
    </xf>
    <xf numFmtId="2" fontId="6" fillId="0" borderId="1" xfId="0" applyNumberFormat="1" applyFont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wrapText="1"/>
    </xf>
    <xf numFmtId="0" fontId="13" fillId="0" borderId="4" xfId="0" applyFont="1" applyBorder="1" applyAlignment="1">
      <alignment horizontal="center" wrapText="1"/>
    </xf>
    <xf numFmtId="0" fontId="13" fillId="0" borderId="5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6" fillId="0" borderId="3" xfId="0" applyFont="1" applyFill="1" applyBorder="1" applyAlignment="1">
      <alignment horizontal="center" wrapText="1"/>
    </xf>
    <xf numFmtId="0" fontId="5" fillId="0" borderId="4" xfId="0" applyFont="1" applyFill="1" applyBorder="1" applyAlignment="1">
      <alignment horizontal="center" wrapText="1"/>
    </xf>
    <xf numFmtId="0" fontId="5" fillId="0" borderId="5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wrapText="1"/>
    </xf>
    <xf numFmtId="0" fontId="0" fillId="0" borderId="0" xfId="0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790575</xdr:colOff>
      <xdr:row>2</xdr:row>
      <xdr:rowOff>0</xdr:rowOff>
    </xdr:from>
    <xdr:to>
      <xdr:col>2</xdr:col>
      <xdr:colOff>866775</xdr:colOff>
      <xdr:row>2</xdr:row>
      <xdr:rowOff>228600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3381375" y="381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857250</xdr:colOff>
      <xdr:row>2</xdr:row>
      <xdr:rowOff>0</xdr:rowOff>
    </xdr:from>
    <xdr:to>
      <xdr:col>4</xdr:col>
      <xdr:colOff>971550</xdr:colOff>
      <xdr:row>2</xdr:row>
      <xdr:rowOff>733425</xdr:rowOff>
    </xdr:to>
    <xdr:sp macro="" textlink="">
      <xdr:nvSpPr>
        <xdr:cNvPr id="1026" name="Text Box 3"/>
        <xdr:cNvSpPr txBox="1">
          <a:spLocks noChangeArrowheads="1"/>
        </xdr:cNvSpPr>
      </xdr:nvSpPr>
      <xdr:spPr bwMode="auto">
        <a:xfrm>
          <a:off x="7229475" y="381000"/>
          <a:ext cx="1143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714375</xdr:colOff>
      <xdr:row>2</xdr:row>
      <xdr:rowOff>0</xdr:rowOff>
    </xdr:from>
    <xdr:to>
      <xdr:col>6</xdr:col>
      <xdr:colOff>828675</xdr:colOff>
      <xdr:row>2</xdr:row>
      <xdr:rowOff>723900</xdr:rowOff>
    </xdr:to>
    <xdr:sp macro="" textlink="">
      <xdr:nvSpPr>
        <xdr:cNvPr id="1027" name="Text Box 5"/>
        <xdr:cNvSpPr txBox="1">
          <a:spLocks noChangeArrowheads="1"/>
        </xdr:cNvSpPr>
      </xdr:nvSpPr>
      <xdr:spPr bwMode="auto">
        <a:xfrm>
          <a:off x="10115550" y="381000"/>
          <a:ext cx="114300" cy="723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2</xdr:row>
      <xdr:rowOff>0</xdr:rowOff>
    </xdr:from>
    <xdr:to>
      <xdr:col>9</xdr:col>
      <xdr:colOff>95250</xdr:colOff>
      <xdr:row>2</xdr:row>
      <xdr:rowOff>257175</xdr:rowOff>
    </xdr:to>
    <xdr:sp macro="" textlink="">
      <xdr:nvSpPr>
        <xdr:cNvPr id="1028" name="Text Box 9"/>
        <xdr:cNvSpPr txBox="1">
          <a:spLocks noChangeArrowheads="1"/>
        </xdr:cNvSpPr>
      </xdr:nvSpPr>
      <xdr:spPr bwMode="auto">
        <a:xfrm>
          <a:off x="12363450" y="381000"/>
          <a:ext cx="9525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2</xdr:row>
      <xdr:rowOff>0</xdr:rowOff>
    </xdr:from>
    <xdr:to>
      <xdr:col>9</xdr:col>
      <xdr:colOff>114300</xdr:colOff>
      <xdr:row>2</xdr:row>
      <xdr:rowOff>247650</xdr:rowOff>
    </xdr:to>
    <xdr:sp macro="" textlink="">
      <xdr:nvSpPr>
        <xdr:cNvPr id="1029" name="Text Box 11"/>
        <xdr:cNvSpPr txBox="1">
          <a:spLocks noChangeArrowheads="1"/>
        </xdr:cNvSpPr>
      </xdr:nvSpPr>
      <xdr:spPr bwMode="auto">
        <a:xfrm>
          <a:off x="12592050" y="381000"/>
          <a:ext cx="11430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790575</xdr:colOff>
      <xdr:row>2</xdr:row>
      <xdr:rowOff>0</xdr:rowOff>
    </xdr:from>
    <xdr:to>
      <xdr:col>2</xdr:col>
      <xdr:colOff>866775</xdr:colOff>
      <xdr:row>2</xdr:row>
      <xdr:rowOff>228600</xdr:rowOff>
    </xdr:to>
    <xdr:sp macro="" textlink="">
      <xdr:nvSpPr>
        <xdr:cNvPr id="1030" name="Text Box 1"/>
        <xdr:cNvSpPr txBox="1">
          <a:spLocks noChangeArrowheads="1"/>
        </xdr:cNvSpPr>
      </xdr:nvSpPr>
      <xdr:spPr bwMode="auto">
        <a:xfrm>
          <a:off x="3381375" y="124110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857250</xdr:colOff>
      <xdr:row>2</xdr:row>
      <xdr:rowOff>0</xdr:rowOff>
    </xdr:from>
    <xdr:to>
      <xdr:col>4</xdr:col>
      <xdr:colOff>971550</xdr:colOff>
      <xdr:row>2</xdr:row>
      <xdr:rowOff>733425</xdr:rowOff>
    </xdr:to>
    <xdr:sp macro="" textlink="">
      <xdr:nvSpPr>
        <xdr:cNvPr id="1031" name="Text Box 3"/>
        <xdr:cNvSpPr txBox="1">
          <a:spLocks noChangeArrowheads="1"/>
        </xdr:cNvSpPr>
      </xdr:nvSpPr>
      <xdr:spPr bwMode="auto">
        <a:xfrm>
          <a:off x="7229475" y="12411075"/>
          <a:ext cx="1143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6</xdr:col>
      <xdr:colOff>714375</xdr:colOff>
      <xdr:row>2</xdr:row>
      <xdr:rowOff>0</xdr:rowOff>
    </xdr:from>
    <xdr:to>
      <xdr:col>6</xdr:col>
      <xdr:colOff>828675</xdr:colOff>
      <xdr:row>2</xdr:row>
      <xdr:rowOff>723900</xdr:rowOff>
    </xdr:to>
    <xdr:sp macro="" textlink="">
      <xdr:nvSpPr>
        <xdr:cNvPr id="1032" name="Text Box 5"/>
        <xdr:cNvSpPr txBox="1">
          <a:spLocks noChangeArrowheads="1"/>
        </xdr:cNvSpPr>
      </xdr:nvSpPr>
      <xdr:spPr bwMode="auto">
        <a:xfrm>
          <a:off x="10115550" y="12411075"/>
          <a:ext cx="114300" cy="723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2</xdr:row>
      <xdr:rowOff>0</xdr:rowOff>
    </xdr:from>
    <xdr:to>
      <xdr:col>9</xdr:col>
      <xdr:colOff>95250</xdr:colOff>
      <xdr:row>2</xdr:row>
      <xdr:rowOff>257175</xdr:rowOff>
    </xdr:to>
    <xdr:sp macro="" textlink="">
      <xdr:nvSpPr>
        <xdr:cNvPr id="10" name="Text Box 9"/>
        <xdr:cNvSpPr txBox="1">
          <a:spLocks noChangeArrowheads="1"/>
        </xdr:cNvSpPr>
      </xdr:nvSpPr>
      <xdr:spPr bwMode="auto">
        <a:xfrm>
          <a:off x="12468225" y="1190625"/>
          <a:ext cx="9525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2</xdr:row>
      <xdr:rowOff>0</xdr:rowOff>
    </xdr:from>
    <xdr:to>
      <xdr:col>9</xdr:col>
      <xdr:colOff>114300</xdr:colOff>
      <xdr:row>2</xdr:row>
      <xdr:rowOff>247650</xdr:rowOff>
    </xdr:to>
    <xdr:sp macro="" textlink="">
      <xdr:nvSpPr>
        <xdr:cNvPr id="11" name="Text Box 11"/>
        <xdr:cNvSpPr txBox="1">
          <a:spLocks noChangeArrowheads="1"/>
        </xdr:cNvSpPr>
      </xdr:nvSpPr>
      <xdr:spPr bwMode="auto">
        <a:xfrm>
          <a:off x="12639675" y="1190625"/>
          <a:ext cx="11430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5</xdr:col>
      <xdr:colOff>857250</xdr:colOff>
      <xdr:row>2</xdr:row>
      <xdr:rowOff>0</xdr:rowOff>
    </xdr:from>
    <xdr:ext cx="114300" cy="733425"/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7600950" y="1181100"/>
          <a:ext cx="1143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857250</xdr:colOff>
      <xdr:row>2</xdr:row>
      <xdr:rowOff>0</xdr:rowOff>
    </xdr:from>
    <xdr:ext cx="114300" cy="733425"/>
    <xdr:sp macro="" textlink="">
      <xdr:nvSpPr>
        <xdr:cNvPr id="13" name="Text Box 3"/>
        <xdr:cNvSpPr txBox="1">
          <a:spLocks noChangeArrowheads="1"/>
        </xdr:cNvSpPr>
      </xdr:nvSpPr>
      <xdr:spPr bwMode="auto">
        <a:xfrm>
          <a:off x="7600950" y="1181100"/>
          <a:ext cx="1143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 editAs="oneCell">
    <xdr:from>
      <xdr:col>5</xdr:col>
      <xdr:colOff>857250</xdr:colOff>
      <xdr:row>2</xdr:row>
      <xdr:rowOff>0</xdr:rowOff>
    </xdr:from>
    <xdr:to>
      <xdr:col>5</xdr:col>
      <xdr:colOff>971550</xdr:colOff>
      <xdr:row>2</xdr:row>
      <xdr:rowOff>733425</xdr:rowOff>
    </xdr:to>
    <xdr:sp macro="" textlink="">
      <xdr:nvSpPr>
        <xdr:cNvPr id="30" name="Text Box 3"/>
        <xdr:cNvSpPr txBox="1">
          <a:spLocks noChangeArrowheads="1"/>
        </xdr:cNvSpPr>
      </xdr:nvSpPr>
      <xdr:spPr bwMode="auto">
        <a:xfrm>
          <a:off x="8553450" y="1581150"/>
          <a:ext cx="1143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857250</xdr:colOff>
      <xdr:row>2</xdr:row>
      <xdr:rowOff>0</xdr:rowOff>
    </xdr:from>
    <xdr:to>
      <xdr:col>5</xdr:col>
      <xdr:colOff>971550</xdr:colOff>
      <xdr:row>2</xdr:row>
      <xdr:rowOff>733425</xdr:rowOff>
    </xdr:to>
    <xdr:sp macro="" textlink="">
      <xdr:nvSpPr>
        <xdr:cNvPr id="31" name="Text Box 3"/>
        <xdr:cNvSpPr txBox="1">
          <a:spLocks noChangeArrowheads="1"/>
        </xdr:cNvSpPr>
      </xdr:nvSpPr>
      <xdr:spPr bwMode="auto">
        <a:xfrm>
          <a:off x="8553450" y="1581150"/>
          <a:ext cx="1143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5</xdr:col>
      <xdr:colOff>0</xdr:colOff>
      <xdr:row>2</xdr:row>
      <xdr:rowOff>0</xdr:rowOff>
    </xdr:from>
    <xdr:ext cx="114300" cy="733425"/>
    <xdr:sp macro="" textlink="">
      <xdr:nvSpPr>
        <xdr:cNvPr id="32" name="Text Box 3"/>
        <xdr:cNvSpPr txBox="1">
          <a:spLocks noChangeArrowheads="1"/>
        </xdr:cNvSpPr>
      </xdr:nvSpPr>
      <xdr:spPr bwMode="auto">
        <a:xfrm>
          <a:off x="7696200" y="1581150"/>
          <a:ext cx="1143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2</xdr:row>
      <xdr:rowOff>0</xdr:rowOff>
    </xdr:from>
    <xdr:ext cx="114300" cy="733425"/>
    <xdr:sp macro="" textlink="">
      <xdr:nvSpPr>
        <xdr:cNvPr id="33" name="Text Box 3"/>
        <xdr:cNvSpPr txBox="1">
          <a:spLocks noChangeArrowheads="1"/>
        </xdr:cNvSpPr>
      </xdr:nvSpPr>
      <xdr:spPr bwMode="auto">
        <a:xfrm>
          <a:off x="7696200" y="1581150"/>
          <a:ext cx="1143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2</xdr:row>
      <xdr:rowOff>0</xdr:rowOff>
    </xdr:from>
    <xdr:ext cx="114300" cy="733425"/>
    <xdr:sp macro="" textlink="">
      <xdr:nvSpPr>
        <xdr:cNvPr id="34" name="Text Box 3"/>
        <xdr:cNvSpPr txBox="1">
          <a:spLocks noChangeArrowheads="1"/>
        </xdr:cNvSpPr>
      </xdr:nvSpPr>
      <xdr:spPr bwMode="auto">
        <a:xfrm>
          <a:off x="7696200" y="1581150"/>
          <a:ext cx="1143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2</xdr:row>
      <xdr:rowOff>0</xdr:rowOff>
    </xdr:from>
    <xdr:ext cx="114300" cy="733425"/>
    <xdr:sp macro="" textlink="">
      <xdr:nvSpPr>
        <xdr:cNvPr id="35" name="Text Box 3"/>
        <xdr:cNvSpPr txBox="1">
          <a:spLocks noChangeArrowheads="1"/>
        </xdr:cNvSpPr>
      </xdr:nvSpPr>
      <xdr:spPr bwMode="auto">
        <a:xfrm>
          <a:off x="7696200" y="1581150"/>
          <a:ext cx="1143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857250</xdr:colOff>
      <xdr:row>2</xdr:row>
      <xdr:rowOff>0</xdr:rowOff>
    </xdr:from>
    <xdr:ext cx="114300" cy="733425"/>
    <xdr:sp macro="" textlink="">
      <xdr:nvSpPr>
        <xdr:cNvPr id="36" name="Text Box 3"/>
        <xdr:cNvSpPr txBox="1">
          <a:spLocks noChangeArrowheads="1"/>
        </xdr:cNvSpPr>
      </xdr:nvSpPr>
      <xdr:spPr bwMode="auto">
        <a:xfrm>
          <a:off x="8553450" y="1581150"/>
          <a:ext cx="1143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857250</xdr:colOff>
      <xdr:row>2</xdr:row>
      <xdr:rowOff>0</xdr:rowOff>
    </xdr:from>
    <xdr:ext cx="114300" cy="733425"/>
    <xdr:sp macro="" textlink="">
      <xdr:nvSpPr>
        <xdr:cNvPr id="37" name="Text Box 3"/>
        <xdr:cNvSpPr txBox="1">
          <a:spLocks noChangeArrowheads="1"/>
        </xdr:cNvSpPr>
      </xdr:nvSpPr>
      <xdr:spPr bwMode="auto">
        <a:xfrm>
          <a:off x="8553450" y="1581150"/>
          <a:ext cx="1143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857250</xdr:colOff>
      <xdr:row>2</xdr:row>
      <xdr:rowOff>0</xdr:rowOff>
    </xdr:from>
    <xdr:ext cx="114300" cy="733425"/>
    <xdr:sp macro="" textlink="">
      <xdr:nvSpPr>
        <xdr:cNvPr id="38" name="Text Box 3"/>
        <xdr:cNvSpPr txBox="1">
          <a:spLocks noChangeArrowheads="1"/>
        </xdr:cNvSpPr>
      </xdr:nvSpPr>
      <xdr:spPr bwMode="auto">
        <a:xfrm>
          <a:off x="8553450" y="1581150"/>
          <a:ext cx="1143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857250</xdr:colOff>
      <xdr:row>2</xdr:row>
      <xdr:rowOff>0</xdr:rowOff>
    </xdr:from>
    <xdr:ext cx="114300" cy="733425"/>
    <xdr:sp macro="" textlink="">
      <xdr:nvSpPr>
        <xdr:cNvPr id="39" name="Text Box 3"/>
        <xdr:cNvSpPr txBox="1">
          <a:spLocks noChangeArrowheads="1"/>
        </xdr:cNvSpPr>
      </xdr:nvSpPr>
      <xdr:spPr bwMode="auto">
        <a:xfrm>
          <a:off x="8553450" y="1581150"/>
          <a:ext cx="1143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 editAs="oneCell">
    <xdr:from>
      <xdr:col>5</xdr:col>
      <xdr:colOff>857250</xdr:colOff>
      <xdr:row>2</xdr:row>
      <xdr:rowOff>0</xdr:rowOff>
    </xdr:from>
    <xdr:to>
      <xdr:col>5</xdr:col>
      <xdr:colOff>971550</xdr:colOff>
      <xdr:row>2</xdr:row>
      <xdr:rowOff>733425</xdr:rowOff>
    </xdr:to>
    <xdr:sp macro="" textlink="">
      <xdr:nvSpPr>
        <xdr:cNvPr id="40" name="Text Box 3"/>
        <xdr:cNvSpPr txBox="1">
          <a:spLocks noChangeArrowheads="1"/>
        </xdr:cNvSpPr>
      </xdr:nvSpPr>
      <xdr:spPr bwMode="auto">
        <a:xfrm>
          <a:off x="8553450" y="1581150"/>
          <a:ext cx="1143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857250</xdr:colOff>
      <xdr:row>2</xdr:row>
      <xdr:rowOff>0</xdr:rowOff>
    </xdr:from>
    <xdr:to>
      <xdr:col>5</xdr:col>
      <xdr:colOff>971550</xdr:colOff>
      <xdr:row>2</xdr:row>
      <xdr:rowOff>733425</xdr:rowOff>
    </xdr:to>
    <xdr:sp macro="" textlink="">
      <xdr:nvSpPr>
        <xdr:cNvPr id="41" name="Text Box 3"/>
        <xdr:cNvSpPr txBox="1">
          <a:spLocks noChangeArrowheads="1"/>
        </xdr:cNvSpPr>
      </xdr:nvSpPr>
      <xdr:spPr bwMode="auto">
        <a:xfrm>
          <a:off x="8553450" y="1581150"/>
          <a:ext cx="1143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5</xdr:col>
      <xdr:colOff>0</xdr:colOff>
      <xdr:row>2</xdr:row>
      <xdr:rowOff>0</xdr:rowOff>
    </xdr:from>
    <xdr:ext cx="114300" cy="733425"/>
    <xdr:sp macro="" textlink="">
      <xdr:nvSpPr>
        <xdr:cNvPr id="42" name="Text Box 3"/>
        <xdr:cNvSpPr txBox="1">
          <a:spLocks noChangeArrowheads="1"/>
        </xdr:cNvSpPr>
      </xdr:nvSpPr>
      <xdr:spPr bwMode="auto">
        <a:xfrm>
          <a:off x="7696200" y="1581150"/>
          <a:ext cx="1143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2</xdr:row>
      <xdr:rowOff>0</xdr:rowOff>
    </xdr:from>
    <xdr:ext cx="114300" cy="733425"/>
    <xdr:sp macro="" textlink="">
      <xdr:nvSpPr>
        <xdr:cNvPr id="43" name="Text Box 3"/>
        <xdr:cNvSpPr txBox="1">
          <a:spLocks noChangeArrowheads="1"/>
        </xdr:cNvSpPr>
      </xdr:nvSpPr>
      <xdr:spPr bwMode="auto">
        <a:xfrm>
          <a:off x="7696200" y="1581150"/>
          <a:ext cx="1143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2</xdr:row>
      <xdr:rowOff>0</xdr:rowOff>
    </xdr:from>
    <xdr:ext cx="114300" cy="733425"/>
    <xdr:sp macro="" textlink="">
      <xdr:nvSpPr>
        <xdr:cNvPr id="44" name="Text Box 3"/>
        <xdr:cNvSpPr txBox="1">
          <a:spLocks noChangeArrowheads="1"/>
        </xdr:cNvSpPr>
      </xdr:nvSpPr>
      <xdr:spPr bwMode="auto">
        <a:xfrm>
          <a:off x="7696200" y="1581150"/>
          <a:ext cx="1143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2</xdr:row>
      <xdr:rowOff>0</xdr:rowOff>
    </xdr:from>
    <xdr:ext cx="114300" cy="733425"/>
    <xdr:sp macro="" textlink="">
      <xdr:nvSpPr>
        <xdr:cNvPr id="45" name="Text Box 3"/>
        <xdr:cNvSpPr txBox="1">
          <a:spLocks noChangeArrowheads="1"/>
        </xdr:cNvSpPr>
      </xdr:nvSpPr>
      <xdr:spPr bwMode="auto">
        <a:xfrm>
          <a:off x="7696200" y="1581150"/>
          <a:ext cx="1143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250"/>
  <sheetViews>
    <sheetView tabSelected="1" view="pageBreakPreview" topLeftCell="A3" zoomScale="70" zoomScaleSheetLayoutView="70" workbookViewId="0">
      <pane ySplit="1995" topLeftCell="A166" activePane="bottomLeft"/>
      <selection activeCell="B3" sqref="B1:B1048576"/>
      <selection pane="bottomLeft" activeCell="G10" sqref="G10"/>
    </sheetView>
  </sheetViews>
  <sheetFormatPr defaultRowHeight="15"/>
  <cols>
    <col min="1" max="1" width="5.42578125" style="3" customWidth="1"/>
    <col min="2" max="2" width="32.42578125" style="2" customWidth="1"/>
    <col min="3" max="3" width="47.5703125" style="2" customWidth="1"/>
    <col min="4" max="4" width="37.28515625" style="2" customWidth="1"/>
    <col min="5" max="5" width="31.140625" style="2" customWidth="1"/>
    <col min="6" max="6" width="29.28515625" style="2" customWidth="1"/>
    <col min="7" max="7" width="21.7109375" style="2" customWidth="1"/>
    <col min="8" max="8" width="22.5703125" style="5" customWidth="1"/>
    <col min="9" max="9" width="26.140625" style="5" customWidth="1"/>
    <col min="10" max="10" width="33.42578125" customWidth="1"/>
  </cols>
  <sheetData>
    <row r="1" spans="1:12" ht="23.25" customHeight="1">
      <c r="A1" s="4"/>
      <c r="B1" s="5"/>
      <c r="C1" s="5"/>
      <c r="D1" s="5"/>
      <c r="E1" s="5"/>
      <c r="F1" s="5"/>
      <c r="G1" s="5"/>
      <c r="H1" s="80" t="s">
        <v>14</v>
      </c>
      <c r="I1" s="80"/>
    </row>
    <row r="2" spans="1:12" ht="65.25" customHeight="1">
      <c r="A2" s="78" t="s">
        <v>110</v>
      </c>
      <c r="B2" s="78"/>
      <c r="C2" s="78"/>
      <c r="D2" s="78"/>
      <c r="E2" s="78"/>
      <c r="F2" s="78"/>
      <c r="G2" s="78"/>
      <c r="H2" s="78"/>
      <c r="I2" s="78"/>
      <c r="J2" s="10"/>
      <c r="K2" s="10"/>
      <c r="L2" s="10"/>
    </row>
    <row r="3" spans="1:12" s="1" customFormat="1" ht="73.5" customHeight="1">
      <c r="A3" s="79" t="s">
        <v>3</v>
      </c>
      <c r="B3" s="79" t="s">
        <v>0</v>
      </c>
      <c r="C3" s="79" t="s">
        <v>1</v>
      </c>
      <c r="D3" s="79" t="s">
        <v>13</v>
      </c>
      <c r="E3" s="79" t="s">
        <v>9</v>
      </c>
      <c r="F3" s="79" t="s">
        <v>16</v>
      </c>
      <c r="G3" s="79" t="s">
        <v>2</v>
      </c>
      <c r="H3" s="79"/>
      <c r="I3" s="79"/>
    </row>
    <row r="4" spans="1:12" s="1" customFormat="1" ht="22.5" customHeight="1">
      <c r="A4" s="79"/>
      <c r="B4" s="79"/>
      <c r="C4" s="79"/>
      <c r="D4" s="79"/>
      <c r="E4" s="79"/>
      <c r="F4" s="79"/>
      <c r="G4" s="79" t="s">
        <v>6</v>
      </c>
      <c r="H4" s="79" t="s">
        <v>7</v>
      </c>
      <c r="I4" s="79"/>
    </row>
    <row r="5" spans="1:12" s="1" customFormat="1" ht="31.5" customHeight="1">
      <c r="A5" s="79"/>
      <c r="B5" s="79"/>
      <c r="C5" s="79"/>
      <c r="D5" s="79"/>
      <c r="E5" s="79"/>
      <c r="F5" s="79"/>
      <c r="G5" s="79"/>
      <c r="H5" s="6" t="s">
        <v>4</v>
      </c>
      <c r="I5" s="6" t="s">
        <v>5</v>
      </c>
    </row>
    <row r="6" spans="1:12" s="9" customFormat="1" ht="12.75">
      <c r="A6" s="7">
        <v>1</v>
      </c>
      <c r="B6" s="7">
        <v>2</v>
      </c>
      <c r="C6" s="7">
        <v>3</v>
      </c>
      <c r="D6" s="7">
        <v>4</v>
      </c>
      <c r="E6" s="8">
        <v>5</v>
      </c>
      <c r="F6" s="8">
        <v>6</v>
      </c>
      <c r="G6" s="8">
        <v>7</v>
      </c>
      <c r="H6" s="8">
        <v>8</v>
      </c>
      <c r="I6" s="8">
        <v>9</v>
      </c>
    </row>
    <row r="7" spans="1:12" s="9" customFormat="1" ht="15.75" customHeight="1">
      <c r="A7" s="74" t="s">
        <v>8</v>
      </c>
      <c r="B7" s="75"/>
      <c r="C7" s="75"/>
      <c r="D7" s="75"/>
      <c r="E7" s="75"/>
      <c r="F7" s="75"/>
      <c r="G7" s="75"/>
      <c r="H7" s="75"/>
      <c r="I7" s="76"/>
    </row>
    <row r="8" spans="1:12" ht="14.25" customHeight="1">
      <c r="A8" s="73">
        <v>2018</v>
      </c>
      <c r="B8" s="73"/>
      <c r="C8" s="73"/>
      <c r="D8" s="73"/>
      <c r="E8" s="73"/>
      <c r="F8" s="73"/>
      <c r="G8" s="73"/>
      <c r="H8" s="73"/>
      <c r="I8" s="73"/>
    </row>
    <row r="9" spans="1:12" ht="59.25" customHeight="1">
      <c r="A9" s="13">
        <v>1</v>
      </c>
      <c r="B9" s="14" t="s">
        <v>59</v>
      </c>
      <c r="C9" s="15">
        <v>1</v>
      </c>
      <c r="D9" s="13" t="s">
        <v>17</v>
      </c>
      <c r="E9" s="11">
        <v>165</v>
      </c>
      <c r="F9" s="16">
        <f>E9/E20*100</f>
        <v>19.075144508670519</v>
      </c>
      <c r="G9" s="17">
        <v>17125599.949999999</v>
      </c>
      <c r="H9" s="18">
        <v>11005740</v>
      </c>
      <c r="I9" s="18">
        <v>6119859.9500000002</v>
      </c>
    </row>
    <row r="10" spans="1:12" ht="54" customHeight="1">
      <c r="A10" s="13">
        <v>2</v>
      </c>
      <c r="B10" s="27" t="s">
        <v>60</v>
      </c>
      <c r="C10" s="15">
        <v>1</v>
      </c>
      <c r="D10" s="13" t="s">
        <v>17</v>
      </c>
      <c r="E10" s="11">
        <v>94</v>
      </c>
      <c r="F10" s="16">
        <f>E10/E20*100</f>
        <v>10.867052023121387</v>
      </c>
      <c r="G10" s="17">
        <v>9758484.2699999996</v>
      </c>
      <c r="H10" s="18">
        <v>6366200</v>
      </c>
      <c r="I10" s="18">
        <v>3392284.27</v>
      </c>
    </row>
    <row r="11" spans="1:12" ht="51" customHeight="1">
      <c r="A11" s="13">
        <v>3</v>
      </c>
      <c r="B11" s="27" t="s">
        <v>61</v>
      </c>
      <c r="C11" s="15">
        <v>1</v>
      </c>
      <c r="D11" s="13" t="s">
        <v>17</v>
      </c>
      <c r="E11" s="11">
        <v>59</v>
      </c>
      <c r="F11" s="16">
        <f>E11/E20*100</f>
        <v>6.8208092485549123</v>
      </c>
      <c r="G11" s="17">
        <v>6426980.5099999998</v>
      </c>
      <c r="H11" s="18">
        <v>3863585.6</v>
      </c>
      <c r="I11" s="18">
        <v>2563394.91</v>
      </c>
    </row>
    <row r="12" spans="1:12" ht="36" customHeight="1">
      <c r="A12" s="13">
        <v>4</v>
      </c>
      <c r="B12" s="27" t="s">
        <v>62</v>
      </c>
      <c r="C12" s="15">
        <v>1</v>
      </c>
      <c r="D12" s="13" t="s">
        <v>17</v>
      </c>
      <c r="E12" s="11">
        <v>51</v>
      </c>
      <c r="F12" s="16">
        <f>E12/E20*100</f>
        <v>5.895953757225433</v>
      </c>
      <c r="G12" s="17">
        <v>5667886.4000000004</v>
      </c>
      <c r="H12" s="18">
        <v>3730600</v>
      </c>
      <c r="I12" s="18">
        <v>1937286.4</v>
      </c>
    </row>
    <row r="13" spans="1:12" ht="46.5" customHeight="1">
      <c r="A13" s="13">
        <v>5</v>
      </c>
      <c r="B13" s="27" t="s">
        <v>63</v>
      </c>
      <c r="C13" s="15">
        <v>1</v>
      </c>
      <c r="D13" s="13" t="s">
        <v>17</v>
      </c>
      <c r="E13" s="11">
        <v>123</v>
      </c>
      <c r="F13" s="16">
        <f>E13/E20*100</f>
        <v>14.219653179190752</v>
      </c>
      <c r="G13" s="33">
        <f>SUM(H13:I13)</f>
        <v>13438622.25</v>
      </c>
      <c r="H13" s="34">
        <v>8747985.3399999999</v>
      </c>
      <c r="I13" s="34">
        <v>4690636.91</v>
      </c>
    </row>
    <row r="14" spans="1:12" ht="47.25" customHeight="1">
      <c r="A14" s="13">
        <v>6</v>
      </c>
      <c r="B14" s="27" t="s">
        <v>64</v>
      </c>
      <c r="C14" s="15">
        <v>1</v>
      </c>
      <c r="D14" s="13" t="s">
        <v>17</v>
      </c>
      <c r="E14" s="11">
        <v>113</v>
      </c>
      <c r="F14" s="16">
        <f>E14/E20*100</f>
        <v>13.063583815028901</v>
      </c>
      <c r="G14" s="17">
        <v>12259466.529999999</v>
      </c>
      <c r="H14" s="18">
        <v>8136900</v>
      </c>
      <c r="I14" s="18">
        <v>4122566.53</v>
      </c>
    </row>
    <row r="15" spans="1:12" ht="46.5" customHeight="1">
      <c r="A15" s="13">
        <v>7</v>
      </c>
      <c r="B15" s="27" t="s">
        <v>65</v>
      </c>
      <c r="C15" s="15">
        <v>1</v>
      </c>
      <c r="D15" s="13" t="s">
        <v>17</v>
      </c>
      <c r="E15" s="11">
        <v>100</v>
      </c>
      <c r="F15" s="16">
        <f>E15/E20*100</f>
        <v>11.560693641618498</v>
      </c>
      <c r="G15" s="17">
        <v>10266662.9</v>
      </c>
      <c r="H15" s="18">
        <v>6351800</v>
      </c>
      <c r="I15" s="18">
        <v>3914862.9</v>
      </c>
    </row>
    <row r="16" spans="1:12" ht="44.25" customHeight="1">
      <c r="A16" s="13">
        <v>8</v>
      </c>
      <c r="B16" s="27" t="s">
        <v>66</v>
      </c>
      <c r="C16" s="15">
        <v>1</v>
      </c>
      <c r="D16" s="13" t="s">
        <v>17</v>
      </c>
      <c r="E16" s="11">
        <v>32</v>
      </c>
      <c r="F16" s="16">
        <f>E16/E20*100</f>
        <v>3.6994219653179194</v>
      </c>
      <c r="G16" s="17">
        <v>3191162.35</v>
      </c>
      <c r="H16" s="18">
        <v>2174614.66</v>
      </c>
      <c r="I16" s="18">
        <v>1016547.69</v>
      </c>
      <c r="J16" t="s">
        <v>98</v>
      </c>
    </row>
    <row r="17" spans="1:9" ht="46.5" customHeight="1">
      <c r="A17" s="13">
        <v>9</v>
      </c>
      <c r="B17" s="27" t="s">
        <v>67</v>
      </c>
      <c r="C17" s="15">
        <v>1</v>
      </c>
      <c r="D17" s="13" t="s">
        <v>17</v>
      </c>
      <c r="E17" s="11">
        <v>37</v>
      </c>
      <c r="F17" s="16">
        <f>E17/E20*100</f>
        <v>4.2774566473988438</v>
      </c>
      <c r="G17" s="17">
        <v>5018284.5</v>
      </c>
      <c r="H17" s="18">
        <v>3063100</v>
      </c>
      <c r="I17" s="18">
        <v>1955184.5</v>
      </c>
    </row>
    <row r="18" spans="1:9" ht="43.5" customHeight="1">
      <c r="A18" s="13">
        <v>10</v>
      </c>
      <c r="B18" s="27" t="s">
        <v>69</v>
      </c>
      <c r="C18" s="15">
        <v>1</v>
      </c>
      <c r="D18" s="13" t="s">
        <v>17</v>
      </c>
      <c r="E18" s="11">
        <v>15</v>
      </c>
      <c r="F18" s="16">
        <f>E18/E20*100</f>
        <v>1.7341040462427744</v>
      </c>
      <c r="G18" s="17">
        <v>3042801.23</v>
      </c>
      <c r="H18" s="18">
        <v>1827700</v>
      </c>
      <c r="I18" s="18">
        <v>1215101.23</v>
      </c>
    </row>
    <row r="19" spans="1:9" ht="45">
      <c r="A19" s="19">
        <v>11</v>
      </c>
      <c r="B19" s="28" t="s">
        <v>70</v>
      </c>
      <c r="C19" s="21">
        <v>1</v>
      </c>
      <c r="D19" s="13" t="s">
        <v>17</v>
      </c>
      <c r="E19" s="22">
        <v>76</v>
      </c>
      <c r="F19" s="16">
        <f>E19/E20*100</f>
        <v>8.7861271676300579</v>
      </c>
      <c r="G19" s="24">
        <v>8922513.1199999992</v>
      </c>
      <c r="H19" s="25">
        <v>5427200</v>
      </c>
      <c r="I19" s="25">
        <v>3495313.12</v>
      </c>
    </row>
    <row r="20" spans="1:9" s="44" customFormat="1">
      <c r="A20" s="22"/>
      <c r="B20" s="49"/>
      <c r="C20" s="50"/>
      <c r="D20" s="12"/>
      <c r="E20" s="22">
        <f>SUM(E9:E19)</f>
        <v>865</v>
      </c>
      <c r="F20" s="23">
        <f>SUM(F9:F19)</f>
        <v>100.00000000000001</v>
      </c>
      <c r="G20" s="24">
        <f>SUM(G9:G19)</f>
        <v>95118464.010000005</v>
      </c>
      <c r="H20" s="24">
        <f>SUM(H9:H19)</f>
        <v>60695425.599999994</v>
      </c>
      <c r="I20" s="24">
        <f>SUM(I9:I19)</f>
        <v>34423038.410000004</v>
      </c>
    </row>
    <row r="21" spans="1:9" ht="15.75" customHeight="1">
      <c r="A21" s="73">
        <v>2019</v>
      </c>
      <c r="B21" s="73"/>
      <c r="C21" s="73"/>
      <c r="D21" s="73"/>
      <c r="E21" s="73"/>
      <c r="F21" s="73"/>
      <c r="G21" s="73"/>
      <c r="H21" s="73"/>
      <c r="I21" s="73"/>
    </row>
    <row r="22" spans="1:9" ht="46.5" customHeight="1">
      <c r="A22" s="13">
        <v>1</v>
      </c>
      <c r="B22" s="14" t="s">
        <v>71</v>
      </c>
      <c r="C22" s="15">
        <v>1</v>
      </c>
      <c r="D22" s="13" t="s">
        <v>17</v>
      </c>
      <c r="E22" s="12">
        <v>162</v>
      </c>
      <c r="F22" s="16">
        <f>E22/E32*100</f>
        <v>20.95730918499353</v>
      </c>
      <c r="G22" s="17">
        <v>20738769.66</v>
      </c>
      <c r="H22" s="18">
        <v>10985000</v>
      </c>
      <c r="I22" s="13">
        <v>9753769.6600000001</v>
      </c>
    </row>
    <row r="23" spans="1:9" ht="43.5" customHeight="1">
      <c r="A23" s="13">
        <v>2</v>
      </c>
      <c r="B23" s="14" t="s">
        <v>60</v>
      </c>
      <c r="C23" s="15">
        <v>1</v>
      </c>
      <c r="D23" s="13" t="s">
        <v>17</v>
      </c>
      <c r="E23" s="12">
        <v>89</v>
      </c>
      <c r="F23" s="16">
        <f>E23/E32*100</f>
        <v>11.513583441138421</v>
      </c>
      <c r="G23" s="17">
        <v>11572197.98</v>
      </c>
      <c r="H23" s="18">
        <v>6569800</v>
      </c>
      <c r="I23" s="13">
        <v>5002397.9800000004</v>
      </c>
    </row>
    <row r="24" spans="1:9" ht="50.25" customHeight="1">
      <c r="A24" s="13">
        <v>3</v>
      </c>
      <c r="B24" s="14" t="s">
        <v>72</v>
      </c>
      <c r="C24" s="15">
        <v>1</v>
      </c>
      <c r="D24" s="13" t="s">
        <v>17</v>
      </c>
      <c r="E24" s="12">
        <v>55</v>
      </c>
      <c r="F24" s="16">
        <f>E24/E32*100</f>
        <v>7.1151358344113849</v>
      </c>
      <c r="G24" s="17">
        <v>7518100</v>
      </c>
      <c r="H24" s="18">
        <v>3912500</v>
      </c>
      <c r="I24" s="13">
        <v>3605600</v>
      </c>
    </row>
    <row r="25" spans="1:9" ht="45.75" customHeight="1">
      <c r="A25" s="13">
        <v>4</v>
      </c>
      <c r="B25" s="14" t="s">
        <v>73</v>
      </c>
      <c r="C25" s="15">
        <v>1</v>
      </c>
      <c r="D25" s="13" t="s">
        <v>17</v>
      </c>
      <c r="E25" s="12">
        <v>40</v>
      </c>
      <c r="F25" s="16">
        <f>E25/E32*100</f>
        <v>5.17464424320828</v>
      </c>
      <c r="G25" s="17">
        <v>6420067.6100000003</v>
      </c>
      <c r="H25" s="18">
        <v>3271000</v>
      </c>
      <c r="I25" s="13">
        <v>3149067.61</v>
      </c>
    </row>
    <row r="26" spans="1:9" ht="51.75" customHeight="1">
      <c r="A26" s="13">
        <v>5</v>
      </c>
      <c r="B26" s="14" t="s">
        <v>63</v>
      </c>
      <c r="C26" s="15">
        <v>1</v>
      </c>
      <c r="D26" s="13" t="s">
        <v>17</v>
      </c>
      <c r="E26" s="12">
        <v>126</v>
      </c>
      <c r="F26" s="16">
        <f>E26/E32*100</f>
        <v>16.300129366106081</v>
      </c>
      <c r="G26" s="17">
        <v>15398303.1</v>
      </c>
      <c r="H26" s="18">
        <v>8707128</v>
      </c>
      <c r="I26" s="13">
        <v>6691175.0999999996</v>
      </c>
    </row>
    <row r="27" spans="1:9" ht="41.25" customHeight="1">
      <c r="A27" s="13">
        <v>6</v>
      </c>
      <c r="B27" s="14" t="s">
        <v>64</v>
      </c>
      <c r="C27" s="15">
        <v>1</v>
      </c>
      <c r="D27" s="13" t="s">
        <v>17</v>
      </c>
      <c r="E27" s="12">
        <v>99</v>
      </c>
      <c r="F27" s="16">
        <f>E27/E32*100</f>
        <v>12.807244501940493</v>
      </c>
      <c r="G27" s="17">
        <v>18517422.739999998</v>
      </c>
      <c r="H27" s="18">
        <v>7361799.6299999999</v>
      </c>
      <c r="I27" s="13">
        <v>11155623.109999999</v>
      </c>
    </row>
    <row r="28" spans="1:9" ht="44.25" customHeight="1">
      <c r="A28" s="13">
        <v>7</v>
      </c>
      <c r="B28" s="14" t="s">
        <v>74</v>
      </c>
      <c r="C28" s="15">
        <v>1</v>
      </c>
      <c r="D28" s="13" t="s">
        <v>17</v>
      </c>
      <c r="E28" s="12">
        <v>81</v>
      </c>
      <c r="F28" s="16">
        <f>E28/E32*100</f>
        <v>10.478654592496765</v>
      </c>
      <c r="G28" s="17">
        <v>11995359.439999999</v>
      </c>
      <c r="H28" s="18">
        <v>6734950</v>
      </c>
      <c r="I28" s="13">
        <v>5260409.4400000004</v>
      </c>
    </row>
    <row r="29" spans="1:9" ht="49.5" customHeight="1">
      <c r="A29" s="13">
        <v>8</v>
      </c>
      <c r="B29" s="14" t="s">
        <v>67</v>
      </c>
      <c r="C29" s="15">
        <v>1</v>
      </c>
      <c r="D29" s="13" t="s">
        <v>17</v>
      </c>
      <c r="E29" s="12">
        <v>36</v>
      </c>
      <c r="F29" s="16">
        <f>E29/E32*100</f>
        <v>4.6571798188874514</v>
      </c>
      <c r="G29" s="17">
        <v>6792360.2199999997</v>
      </c>
      <c r="H29" s="18">
        <v>2841600</v>
      </c>
      <c r="I29" s="13">
        <v>3950760.22</v>
      </c>
    </row>
    <row r="30" spans="1:9" ht="42.75" customHeight="1">
      <c r="A30" s="13">
        <v>9</v>
      </c>
      <c r="B30" s="14" t="s">
        <v>68</v>
      </c>
      <c r="C30" s="15">
        <v>1</v>
      </c>
      <c r="D30" s="13" t="s">
        <v>17</v>
      </c>
      <c r="E30" s="12">
        <v>10</v>
      </c>
      <c r="F30" s="16">
        <f>E30/E32*100</f>
        <v>1.29366106080207</v>
      </c>
      <c r="G30" s="17">
        <v>3150365.88</v>
      </c>
      <c r="H30" s="18">
        <v>1523500</v>
      </c>
      <c r="I30" s="13">
        <v>1626865.88</v>
      </c>
    </row>
    <row r="31" spans="1:9" ht="45">
      <c r="A31" s="19">
        <v>10</v>
      </c>
      <c r="B31" s="20" t="s">
        <v>70</v>
      </c>
      <c r="C31" s="21">
        <v>1</v>
      </c>
      <c r="D31" s="13" t="s">
        <v>17</v>
      </c>
      <c r="E31" s="22">
        <v>75</v>
      </c>
      <c r="F31" s="23">
        <f>E31/E32*100</f>
        <v>9.7024579560155235</v>
      </c>
      <c r="G31" s="24">
        <v>14006311.67</v>
      </c>
      <c r="H31" s="25">
        <v>5443772</v>
      </c>
      <c r="I31" s="19">
        <v>8562539.6699999999</v>
      </c>
    </row>
    <row r="32" spans="1:9">
      <c r="A32" s="19"/>
      <c r="B32" s="20"/>
      <c r="C32" s="21"/>
      <c r="D32" s="13"/>
      <c r="E32" s="22">
        <f>SUM(E22:E31)</f>
        <v>773</v>
      </c>
      <c r="F32" s="23">
        <f>SUM(F22:F31)</f>
        <v>99.999999999999986</v>
      </c>
      <c r="G32" s="24">
        <f>SUM(G22:G31)</f>
        <v>116109258.3</v>
      </c>
      <c r="H32" s="24">
        <f t="shared" ref="H32:I32" si="0">SUM(H22:H31)</f>
        <v>57351049.630000003</v>
      </c>
      <c r="I32" s="24">
        <f t="shared" si="0"/>
        <v>58758208.670000002</v>
      </c>
    </row>
    <row r="33" spans="1:10" s="9" customFormat="1" ht="15.75" customHeight="1">
      <c r="A33" s="74" t="s">
        <v>10</v>
      </c>
      <c r="B33" s="75"/>
      <c r="C33" s="75"/>
      <c r="D33" s="75"/>
      <c r="E33" s="75"/>
      <c r="F33" s="75"/>
      <c r="G33" s="75"/>
      <c r="H33" s="75"/>
      <c r="I33" s="76"/>
    </row>
    <row r="34" spans="1:10" ht="14.25" customHeight="1">
      <c r="A34" s="73">
        <v>2018</v>
      </c>
      <c r="B34" s="73"/>
      <c r="C34" s="73"/>
      <c r="D34" s="73"/>
      <c r="E34" s="73"/>
      <c r="F34" s="73"/>
      <c r="G34" s="73"/>
      <c r="H34" s="73"/>
      <c r="I34" s="73"/>
    </row>
    <row r="35" spans="1:10" s="1" customFormat="1" ht="52.5" customHeight="1">
      <c r="A35" s="13">
        <v>1</v>
      </c>
      <c r="B35" s="27" t="s">
        <v>75</v>
      </c>
      <c r="C35" s="15">
        <v>1</v>
      </c>
      <c r="D35" s="19" t="s">
        <v>21</v>
      </c>
      <c r="E35" s="16">
        <v>110</v>
      </c>
      <c r="F35" s="16">
        <f>E35/E50*100</f>
        <v>5.5220883534136549</v>
      </c>
      <c r="G35" s="17">
        <v>12544563.630000001</v>
      </c>
      <c r="H35" s="18">
        <v>9277691.5099999998</v>
      </c>
      <c r="I35" s="18">
        <v>3266872.12</v>
      </c>
    </row>
    <row r="36" spans="1:10" s="1" customFormat="1" ht="45.75" customHeight="1">
      <c r="A36" s="13">
        <v>2</v>
      </c>
      <c r="B36" s="27" t="s">
        <v>89</v>
      </c>
      <c r="C36" s="15">
        <v>1</v>
      </c>
      <c r="D36" s="13" t="s">
        <v>22</v>
      </c>
      <c r="E36" s="16">
        <v>39</v>
      </c>
      <c r="F36" s="16">
        <f>E36/E50*100</f>
        <v>1.957831325301205</v>
      </c>
      <c r="G36" s="17">
        <v>8785214.6600000001</v>
      </c>
      <c r="H36" s="18">
        <v>6796000</v>
      </c>
      <c r="I36" s="18">
        <v>1989214.66</v>
      </c>
    </row>
    <row r="37" spans="1:10" s="1" customFormat="1" ht="49.5" customHeight="1">
      <c r="A37" s="13">
        <v>3</v>
      </c>
      <c r="B37" s="27" t="s">
        <v>76</v>
      </c>
      <c r="C37" s="15">
        <v>1</v>
      </c>
      <c r="D37" s="19" t="s">
        <v>21</v>
      </c>
      <c r="E37" s="16">
        <v>467</v>
      </c>
      <c r="F37" s="16">
        <f>E37/E50*100</f>
        <v>23.443775100401606</v>
      </c>
      <c r="G37" s="17">
        <v>28139518.559999999</v>
      </c>
      <c r="H37" s="18">
        <v>19939184.030000001</v>
      </c>
      <c r="I37" s="18">
        <v>8200334.5300000003</v>
      </c>
    </row>
    <row r="38" spans="1:10" s="1" customFormat="1" ht="42" customHeight="1">
      <c r="A38" s="13">
        <v>4</v>
      </c>
      <c r="B38" s="27" t="s">
        <v>90</v>
      </c>
      <c r="C38" s="15">
        <v>1</v>
      </c>
      <c r="D38" s="13" t="s">
        <v>22</v>
      </c>
      <c r="E38" s="16">
        <v>79</v>
      </c>
      <c r="F38" s="16">
        <f>E38/E50*100</f>
        <v>3.9658634538152611</v>
      </c>
      <c r="G38" s="17">
        <v>10989721.5</v>
      </c>
      <c r="H38" s="18">
        <v>7970174.8499999996</v>
      </c>
      <c r="I38" s="18">
        <v>3019546.65</v>
      </c>
    </row>
    <row r="39" spans="1:10" s="1" customFormat="1" ht="70.5" customHeight="1">
      <c r="A39" s="13">
        <v>5</v>
      </c>
      <c r="B39" s="27" t="s">
        <v>91</v>
      </c>
      <c r="C39" s="15">
        <v>1</v>
      </c>
      <c r="D39" s="13" t="s">
        <v>22</v>
      </c>
      <c r="E39" s="16">
        <v>65</v>
      </c>
      <c r="F39" s="16">
        <f>E39/E50*100</f>
        <v>3.2630522088353415</v>
      </c>
      <c r="G39" s="17">
        <v>11024303.98</v>
      </c>
      <c r="H39" s="18">
        <v>7804103.7000000002</v>
      </c>
      <c r="I39" s="18">
        <v>3220200.28</v>
      </c>
    </row>
    <row r="40" spans="1:10" s="1" customFormat="1" ht="55.5" customHeight="1">
      <c r="A40" s="13">
        <v>6</v>
      </c>
      <c r="B40" s="27" t="s">
        <v>78</v>
      </c>
      <c r="C40" s="15">
        <v>1</v>
      </c>
      <c r="D40" s="13" t="s">
        <v>22</v>
      </c>
      <c r="E40" s="16">
        <v>105</v>
      </c>
      <c r="F40" s="16">
        <f>E40/E50*100</f>
        <v>5.2710843373493983</v>
      </c>
      <c r="G40" s="17">
        <v>29895730.940000001</v>
      </c>
      <c r="H40" s="18">
        <v>27780992.030000001</v>
      </c>
      <c r="I40" s="18">
        <v>2114738.91</v>
      </c>
    </row>
    <row r="41" spans="1:10" s="1" customFormat="1" ht="48.75" customHeight="1">
      <c r="A41" s="13">
        <v>7</v>
      </c>
      <c r="B41" s="27" t="s">
        <v>88</v>
      </c>
      <c r="C41" s="15">
        <v>1</v>
      </c>
      <c r="D41" s="19" t="s">
        <v>21</v>
      </c>
      <c r="E41" s="16">
        <v>204</v>
      </c>
      <c r="F41" s="16">
        <f>E41/E50*100</f>
        <v>10.240963855421686</v>
      </c>
      <c r="G41" s="17">
        <v>21460350.289999999</v>
      </c>
      <c r="H41" s="18">
        <v>14973003</v>
      </c>
      <c r="I41" s="18">
        <v>6487347.29</v>
      </c>
    </row>
    <row r="42" spans="1:10" s="1" customFormat="1" ht="60" customHeight="1">
      <c r="A42" s="13">
        <v>8</v>
      </c>
      <c r="B42" s="27" t="s">
        <v>87</v>
      </c>
      <c r="C42" s="15">
        <v>1</v>
      </c>
      <c r="D42" s="19" t="s">
        <v>21</v>
      </c>
      <c r="E42" s="16">
        <v>554</v>
      </c>
      <c r="F42" s="16">
        <f>E42/E50*100</f>
        <v>27.811244979919682</v>
      </c>
      <c r="G42" s="17">
        <v>29931480.52</v>
      </c>
      <c r="H42" s="18">
        <v>21369500</v>
      </c>
      <c r="I42" s="18">
        <v>8561980.5199999996</v>
      </c>
    </row>
    <row r="43" spans="1:10" s="1" customFormat="1" ht="47.25" customHeight="1">
      <c r="A43" s="13">
        <v>9</v>
      </c>
      <c r="B43" s="27" t="s">
        <v>86</v>
      </c>
      <c r="C43" s="15">
        <v>1</v>
      </c>
      <c r="D43" s="13" t="s">
        <v>23</v>
      </c>
      <c r="E43" s="51" t="s">
        <v>18</v>
      </c>
      <c r="F43" s="16">
        <f>E43/E50*100</f>
        <v>0.85341365461847396</v>
      </c>
      <c r="G43" s="17">
        <v>2751134.62</v>
      </c>
      <c r="H43" s="18">
        <v>2122300</v>
      </c>
      <c r="I43" s="18">
        <v>628834.62</v>
      </c>
    </row>
    <row r="44" spans="1:10" s="1" customFormat="1" ht="43.5" customHeight="1">
      <c r="A44" s="13">
        <v>10</v>
      </c>
      <c r="B44" s="27" t="s">
        <v>80</v>
      </c>
      <c r="C44" s="15">
        <v>1</v>
      </c>
      <c r="D44" s="13" t="s">
        <v>23</v>
      </c>
      <c r="E44" s="52">
        <v>0</v>
      </c>
      <c r="F44" s="31">
        <v>0</v>
      </c>
      <c r="G44" s="17">
        <v>2220086.9300000002</v>
      </c>
      <c r="H44" s="18">
        <v>1488008.49</v>
      </c>
      <c r="I44" s="18">
        <v>732078.44</v>
      </c>
      <c r="J44" s="30" t="s">
        <v>32</v>
      </c>
    </row>
    <row r="45" spans="1:10" s="1" customFormat="1" ht="43.5" customHeight="1">
      <c r="A45" s="13">
        <v>11</v>
      </c>
      <c r="B45" s="27" t="s">
        <v>85</v>
      </c>
      <c r="C45" s="15">
        <v>1</v>
      </c>
      <c r="D45" s="13" t="s">
        <v>23</v>
      </c>
      <c r="E45" s="51" t="s">
        <v>18</v>
      </c>
      <c r="F45" s="16">
        <f>E45/E50*100</f>
        <v>0.85341365461847396</v>
      </c>
      <c r="G45" s="17">
        <v>2712483.65</v>
      </c>
      <c r="H45" s="18">
        <v>1995934.61</v>
      </c>
      <c r="I45" s="18">
        <v>716549.04</v>
      </c>
    </row>
    <row r="46" spans="1:10" s="1" customFormat="1" ht="48" customHeight="1">
      <c r="A46" s="13">
        <v>12</v>
      </c>
      <c r="B46" s="27" t="s">
        <v>81</v>
      </c>
      <c r="C46" s="15">
        <v>1</v>
      </c>
      <c r="D46" s="13" t="s">
        <v>23</v>
      </c>
      <c r="E46" s="16" t="s">
        <v>19</v>
      </c>
      <c r="F46" s="16">
        <f>E46/E50*100</f>
        <v>1.1546184738955823</v>
      </c>
      <c r="G46" s="17">
        <v>3598893.4</v>
      </c>
      <c r="H46" s="18">
        <v>2639988.08</v>
      </c>
      <c r="I46" s="18">
        <v>958905.32</v>
      </c>
    </row>
    <row r="47" spans="1:10" s="1" customFormat="1" ht="48" customHeight="1">
      <c r="A47" s="13">
        <v>13</v>
      </c>
      <c r="B47" s="27" t="s">
        <v>83</v>
      </c>
      <c r="C47" s="15">
        <v>1</v>
      </c>
      <c r="D47" s="13" t="s">
        <v>22</v>
      </c>
      <c r="E47" s="16" t="s">
        <v>20</v>
      </c>
      <c r="F47" s="16">
        <f>E47/E50*100</f>
        <v>1.9076305220883536</v>
      </c>
      <c r="G47" s="17">
        <v>7190317.4299999997</v>
      </c>
      <c r="H47" s="18">
        <v>4877965.3899999997</v>
      </c>
      <c r="I47" s="18">
        <v>2312352.04</v>
      </c>
    </row>
    <row r="48" spans="1:10" s="1" customFormat="1" ht="52.5" customHeight="1">
      <c r="A48" s="13">
        <v>14</v>
      </c>
      <c r="B48" s="28" t="s">
        <v>82</v>
      </c>
      <c r="C48" s="15">
        <v>1</v>
      </c>
      <c r="D48" s="19" t="s">
        <v>21</v>
      </c>
      <c r="E48" s="23">
        <v>185</v>
      </c>
      <c r="F48" s="16">
        <f>E48/E50*100</f>
        <v>9.2871485943775109</v>
      </c>
      <c r="G48" s="24">
        <v>18978446.43</v>
      </c>
      <c r="H48" s="25">
        <v>12173823.33</v>
      </c>
      <c r="I48" s="25">
        <v>6064623.0999999996</v>
      </c>
    </row>
    <row r="49" spans="1:9" s="1" customFormat="1" ht="57.75" customHeight="1">
      <c r="A49" s="13">
        <v>15</v>
      </c>
      <c r="B49" s="28" t="s">
        <v>84</v>
      </c>
      <c r="C49" s="15">
        <v>1</v>
      </c>
      <c r="D49" s="19" t="s">
        <v>21</v>
      </c>
      <c r="E49" s="23">
        <v>89</v>
      </c>
      <c r="F49" s="16">
        <f>E49/E50*100</f>
        <v>4.4678714859437747</v>
      </c>
      <c r="G49" s="24">
        <v>10786199.42</v>
      </c>
      <c r="H49" s="25">
        <v>8256600</v>
      </c>
      <c r="I49" s="25">
        <v>2529599.42</v>
      </c>
    </row>
    <row r="50" spans="1:9" s="1" customFormat="1">
      <c r="A50" s="13"/>
      <c r="B50" s="20"/>
      <c r="C50" s="15"/>
      <c r="D50" s="19"/>
      <c r="E50" s="26">
        <f>E35+E36+E37+E38+E39+E40+E41+E42+E43+E44+E45+E46+E47+E48+E49</f>
        <v>1992</v>
      </c>
      <c r="F50" s="16">
        <f>SUM(F35:F49)</f>
        <v>100.00000000000001</v>
      </c>
      <c r="G50" s="24">
        <f>SUM(G35:G49)</f>
        <v>201008445.96000004</v>
      </c>
      <c r="H50" s="24">
        <f t="shared" ref="H50:I50" si="1">SUM(H35:H49)</f>
        <v>149465269.02000001</v>
      </c>
      <c r="I50" s="24">
        <f t="shared" si="1"/>
        <v>50803176.939999998</v>
      </c>
    </row>
    <row r="51" spans="1:9" ht="15.75" customHeight="1">
      <c r="A51" s="73">
        <v>2019</v>
      </c>
      <c r="B51" s="73"/>
      <c r="C51" s="73"/>
      <c r="D51" s="73"/>
      <c r="E51" s="73"/>
      <c r="F51" s="73"/>
      <c r="G51" s="73"/>
      <c r="H51" s="73"/>
      <c r="I51" s="73"/>
    </row>
    <row r="52" spans="1:9" ht="45" customHeight="1">
      <c r="A52" s="13">
        <v>1</v>
      </c>
      <c r="B52" s="27" t="s">
        <v>75</v>
      </c>
      <c r="C52" s="15">
        <v>1</v>
      </c>
      <c r="D52" s="19" t="s">
        <v>21</v>
      </c>
      <c r="E52" s="16">
        <v>98</v>
      </c>
      <c r="F52" s="16">
        <f>E52/E66*100</f>
        <v>4.9122807017543861</v>
      </c>
      <c r="G52" s="17">
        <v>17714930.18</v>
      </c>
      <c r="H52" s="18">
        <v>10007548.710000001</v>
      </c>
      <c r="I52" s="18">
        <v>7707381.4699999997</v>
      </c>
    </row>
    <row r="53" spans="1:9" ht="48" customHeight="1">
      <c r="A53" s="13">
        <v>2</v>
      </c>
      <c r="B53" s="27" t="s">
        <v>89</v>
      </c>
      <c r="C53" s="15">
        <v>1</v>
      </c>
      <c r="D53" s="13" t="s">
        <v>22</v>
      </c>
      <c r="E53" s="16">
        <v>42</v>
      </c>
      <c r="F53" s="16">
        <f>E53/E66*100</f>
        <v>2.1052631578947367</v>
      </c>
      <c r="G53" s="17">
        <v>9275638.5700000003</v>
      </c>
      <c r="H53" s="18">
        <v>5306711</v>
      </c>
      <c r="I53" s="18">
        <v>3968927.57</v>
      </c>
    </row>
    <row r="54" spans="1:9" ht="42.75" customHeight="1">
      <c r="A54" s="13">
        <v>3</v>
      </c>
      <c r="B54" s="27" t="s">
        <v>76</v>
      </c>
      <c r="C54" s="15">
        <v>1</v>
      </c>
      <c r="D54" s="19" t="s">
        <v>21</v>
      </c>
      <c r="E54" s="16">
        <v>494</v>
      </c>
      <c r="F54" s="16">
        <f>E54/E66*100</f>
        <v>24.761904761904763</v>
      </c>
      <c r="G54" s="17">
        <v>33196905.530000001</v>
      </c>
      <c r="H54" s="18">
        <v>19900610.710000001</v>
      </c>
      <c r="I54" s="18">
        <v>13296294.82</v>
      </c>
    </row>
    <row r="55" spans="1:9" ht="50.25" customHeight="1">
      <c r="A55" s="13">
        <v>4</v>
      </c>
      <c r="B55" s="27" t="s">
        <v>90</v>
      </c>
      <c r="C55" s="15">
        <v>1</v>
      </c>
      <c r="D55" s="13" t="s">
        <v>22</v>
      </c>
      <c r="E55" s="16">
        <v>79</v>
      </c>
      <c r="F55" s="16">
        <f>E55/E66*100</f>
        <v>3.9598997493734336</v>
      </c>
      <c r="G55" s="17">
        <v>11680778.210000001</v>
      </c>
      <c r="H55" s="18">
        <v>6824754.2199999997</v>
      </c>
      <c r="I55" s="18">
        <v>4856023.99</v>
      </c>
    </row>
    <row r="56" spans="1:9" ht="48" customHeight="1">
      <c r="A56" s="13">
        <v>5</v>
      </c>
      <c r="B56" s="27" t="s">
        <v>91</v>
      </c>
      <c r="C56" s="15">
        <v>1</v>
      </c>
      <c r="D56" s="13" t="s">
        <v>22</v>
      </c>
      <c r="E56" s="16">
        <v>60</v>
      </c>
      <c r="F56" s="16">
        <f>E56/E66*100</f>
        <v>3.007518796992481</v>
      </c>
      <c r="G56" s="17">
        <v>11452613.73</v>
      </c>
      <c r="H56" s="18">
        <v>6302550.9199999999</v>
      </c>
      <c r="I56" s="18">
        <v>5150062.8099999996</v>
      </c>
    </row>
    <row r="57" spans="1:9" ht="45.75" customHeight="1">
      <c r="A57" s="13">
        <v>6</v>
      </c>
      <c r="B57" s="27" t="s">
        <v>78</v>
      </c>
      <c r="C57" s="15">
        <v>1</v>
      </c>
      <c r="D57" s="13" t="s">
        <v>22</v>
      </c>
      <c r="E57" s="16">
        <v>108</v>
      </c>
      <c r="F57" s="16">
        <f>E57/E66*100</f>
        <v>5.4135338345864659</v>
      </c>
      <c r="G57" s="17">
        <v>34336161.390000001</v>
      </c>
      <c r="H57" s="18">
        <v>30560100</v>
      </c>
      <c r="I57" s="18">
        <v>3776061.39</v>
      </c>
    </row>
    <row r="58" spans="1:9" ht="52.5" customHeight="1">
      <c r="A58" s="13">
        <v>7</v>
      </c>
      <c r="B58" s="27" t="s">
        <v>88</v>
      </c>
      <c r="C58" s="15">
        <v>1</v>
      </c>
      <c r="D58" s="19" t="s">
        <v>21</v>
      </c>
      <c r="E58" s="16" t="s">
        <v>24</v>
      </c>
      <c r="F58" s="16">
        <f>E58/E66*100</f>
        <v>9.8245614035087723</v>
      </c>
      <c r="G58" s="17">
        <v>37205747.299999997</v>
      </c>
      <c r="H58" s="18">
        <v>23176033.809999999</v>
      </c>
      <c r="I58" s="18">
        <v>14029713.49</v>
      </c>
    </row>
    <row r="59" spans="1:9" ht="48.75" customHeight="1">
      <c r="A59" s="13">
        <v>8</v>
      </c>
      <c r="B59" s="27" t="s">
        <v>87</v>
      </c>
      <c r="C59" s="15">
        <v>1</v>
      </c>
      <c r="D59" s="19" t="s">
        <v>21</v>
      </c>
      <c r="E59" s="16">
        <v>547</v>
      </c>
      <c r="F59" s="16">
        <f>E59/E66*100</f>
        <v>27.418546365914786</v>
      </c>
      <c r="G59" s="17">
        <v>35639161.880000003</v>
      </c>
      <c r="H59" s="18">
        <v>21141176.850000001</v>
      </c>
      <c r="I59" s="18">
        <v>14497985.029999999</v>
      </c>
    </row>
    <row r="60" spans="1:9" ht="33" customHeight="1">
      <c r="A60" s="13">
        <v>9</v>
      </c>
      <c r="B60" s="27" t="s">
        <v>86</v>
      </c>
      <c r="C60" s="15">
        <v>1</v>
      </c>
      <c r="D60" s="13" t="s">
        <v>23</v>
      </c>
      <c r="E60" s="16" t="s">
        <v>25</v>
      </c>
      <c r="F60" s="16">
        <f>E60/E66*100</f>
        <v>1.0526315789473684</v>
      </c>
      <c r="G60" s="17">
        <v>3685766.44</v>
      </c>
      <c r="H60" s="18">
        <v>1976061.37</v>
      </c>
      <c r="I60" s="18">
        <v>1709705.07</v>
      </c>
    </row>
    <row r="61" spans="1:9" ht="45" customHeight="1">
      <c r="A61" s="13">
        <v>10</v>
      </c>
      <c r="B61" s="27" t="s">
        <v>85</v>
      </c>
      <c r="C61" s="15">
        <v>1</v>
      </c>
      <c r="D61" s="13" t="s">
        <v>23</v>
      </c>
      <c r="E61" s="16" t="s">
        <v>26</v>
      </c>
      <c r="F61" s="16">
        <f>E61/E66*100</f>
        <v>0.80200501253132828</v>
      </c>
      <c r="G61" s="17">
        <v>3346335.59</v>
      </c>
      <c r="H61" s="18">
        <v>1914206</v>
      </c>
      <c r="I61" s="18">
        <v>1432129.59</v>
      </c>
    </row>
    <row r="62" spans="1:9" ht="45" customHeight="1">
      <c r="A62" s="13">
        <v>11</v>
      </c>
      <c r="B62" s="27" t="s">
        <v>81</v>
      </c>
      <c r="C62" s="15">
        <v>1</v>
      </c>
      <c r="D62" s="13" t="s">
        <v>23</v>
      </c>
      <c r="E62" s="16" t="s">
        <v>27</v>
      </c>
      <c r="F62" s="16">
        <f>E62/E66*100</f>
        <v>1.0025062656641603</v>
      </c>
      <c r="G62" s="17">
        <v>4632882.17</v>
      </c>
      <c r="H62" s="18">
        <v>2067550</v>
      </c>
      <c r="I62" s="18">
        <v>2565332.17</v>
      </c>
    </row>
    <row r="63" spans="1:9" ht="47.25" customHeight="1">
      <c r="A63" s="13">
        <v>12</v>
      </c>
      <c r="B63" s="27" t="s">
        <v>83</v>
      </c>
      <c r="C63" s="15">
        <v>1</v>
      </c>
      <c r="D63" s="13" t="s">
        <v>22</v>
      </c>
      <c r="E63" s="16" t="s">
        <v>28</v>
      </c>
      <c r="F63" s="16">
        <f>E63/E66*100</f>
        <v>1.6541353383458646</v>
      </c>
      <c r="G63" s="17">
        <v>8844933.0600000005</v>
      </c>
      <c r="H63" s="18">
        <v>4759730.72</v>
      </c>
      <c r="I63" s="18">
        <v>4085202.34</v>
      </c>
    </row>
    <row r="64" spans="1:9" ht="47.25" customHeight="1">
      <c r="A64" s="13">
        <v>13</v>
      </c>
      <c r="B64" s="28" t="s">
        <v>82</v>
      </c>
      <c r="C64" s="15">
        <v>1</v>
      </c>
      <c r="D64" s="19" t="s">
        <v>21</v>
      </c>
      <c r="E64" s="16">
        <v>193</v>
      </c>
      <c r="F64" s="16">
        <f>E64/E66*100</f>
        <v>9.674185463659148</v>
      </c>
      <c r="G64" s="17">
        <v>20399967.559999999</v>
      </c>
      <c r="H64" s="18">
        <v>11754180.390000001</v>
      </c>
      <c r="I64" s="18">
        <v>8645787.1699999999</v>
      </c>
    </row>
    <row r="65" spans="1:9" ht="47.25" customHeight="1">
      <c r="A65" s="13">
        <v>14</v>
      </c>
      <c r="B65" s="28" t="s">
        <v>84</v>
      </c>
      <c r="C65" s="21">
        <v>1</v>
      </c>
      <c r="D65" s="19" t="s">
        <v>21</v>
      </c>
      <c r="E65" s="23">
        <v>88</v>
      </c>
      <c r="F65" s="16">
        <f>E65/E66*100</f>
        <v>4.4110275689223055</v>
      </c>
      <c r="G65" s="24">
        <v>13480771.890000001</v>
      </c>
      <c r="H65" s="25">
        <v>8243079.9100000001</v>
      </c>
      <c r="I65" s="25">
        <v>5237691.9800000004</v>
      </c>
    </row>
    <row r="66" spans="1:9" ht="27.75" customHeight="1">
      <c r="A66" s="13"/>
      <c r="B66" s="28"/>
      <c r="C66" s="21"/>
      <c r="D66" s="19"/>
      <c r="E66" s="23">
        <f>E52+E53+E54+E55+E56+E57+E58+E59+E60+E61+E62+E63+E64+E65</f>
        <v>1995</v>
      </c>
      <c r="F66" s="16">
        <f>SUM(F52:F65)</f>
        <v>100</v>
      </c>
      <c r="G66" s="24">
        <f>SUM(G52:G65)</f>
        <v>244892593.5</v>
      </c>
      <c r="H66" s="24">
        <f t="shared" ref="H66:I66" si="2">SUM(H52:H65)</f>
        <v>153934294.60999998</v>
      </c>
      <c r="I66" s="24">
        <f t="shared" si="2"/>
        <v>90958298.890000015</v>
      </c>
    </row>
    <row r="67" spans="1:9" s="9" customFormat="1" ht="15.75" customHeight="1">
      <c r="A67" s="74" t="s">
        <v>11</v>
      </c>
      <c r="B67" s="75"/>
      <c r="C67" s="75"/>
      <c r="D67" s="75"/>
      <c r="E67" s="75"/>
      <c r="F67" s="75"/>
      <c r="G67" s="75"/>
      <c r="H67" s="75"/>
      <c r="I67" s="76"/>
    </row>
    <row r="68" spans="1:9" ht="14.25" customHeight="1">
      <c r="A68" s="73">
        <v>2018</v>
      </c>
      <c r="B68" s="73"/>
      <c r="C68" s="73"/>
      <c r="D68" s="73"/>
      <c r="E68" s="73"/>
      <c r="F68" s="73"/>
      <c r="G68" s="73"/>
      <c r="H68" s="73"/>
      <c r="I68" s="73"/>
    </row>
    <row r="69" spans="1:9" s="37" customFormat="1" ht="90">
      <c r="A69" s="43">
        <v>1</v>
      </c>
      <c r="B69" s="43" t="s">
        <v>92</v>
      </c>
      <c r="C69" s="46">
        <v>1</v>
      </c>
      <c r="D69" s="43" t="s">
        <v>33</v>
      </c>
      <c r="E69" s="43">
        <v>52</v>
      </c>
      <c r="F69" s="53">
        <f>E69/E72*100</f>
        <v>4.4520547945205475</v>
      </c>
      <c r="G69" s="47">
        <v>4546663.5999999996</v>
      </c>
      <c r="H69" s="43">
        <v>0</v>
      </c>
      <c r="I69" s="47">
        <v>4546663.5999999996</v>
      </c>
    </row>
    <row r="70" spans="1:9" s="37" customFormat="1" ht="90">
      <c r="A70" s="43">
        <v>2</v>
      </c>
      <c r="B70" s="43" t="s">
        <v>93</v>
      </c>
      <c r="C70" s="46">
        <v>1</v>
      </c>
      <c r="D70" s="43" t="s">
        <v>33</v>
      </c>
      <c r="E70" s="43">
        <v>60</v>
      </c>
      <c r="F70" s="53">
        <f>E70/E72*100</f>
        <v>5.1369863013698627</v>
      </c>
      <c r="G70" s="47">
        <v>1570442</v>
      </c>
      <c r="H70" s="43">
        <v>0</v>
      </c>
      <c r="I70" s="47">
        <v>1570442</v>
      </c>
    </row>
    <row r="71" spans="1:9" ht="30">
      <c r="A71" s="29">
        <v>3</v>
      </c>
      <c r="B71" s="48" t="s">
        <v>94</v>
      </c>
      <c r="C71" s="32">
        <v>1</v>
      </c>
      <c r="D71" s="29" t="s">
        <v>29</v>
      </c>
      <c r="E71" s="42">
        <v>1056</v>
      </c>
      <c r="F71" s="31">
        <f>E71/E72*100</f>
        <v>90.410958904109577</v>
      </c>
      <c r="G71" s="34">
        <v>11614287.67</v>
      </c>
      <c r="H71" s="34">
        <v>260145</v>
      </c>
      <c r="I71" s="34">
        <v>11354142.67</v>
      </c>
    </row>
    <row r="72" spans="1:9">
      <c r="A72" s="29"/>
      <c r="B72" s="48"/>
      <c r="C72" s="32"/>
      <c r="D72" s="29"/>
      <c r="E72" s="42">
        <f>SUM(E69:E71)</f>
        <v>1168</v>
      </c>
      <c r="F72" s="42">
        <f>SUM(F69:F71)</f>
        <v>99.999999999999986</v>
      </c>
      <c r="G72" s="33">
        <f>SUM(G69:G71)</f>
        <v>17731393.27</v>
      </c>
      <c r="H72" s="33">
        <f t="shared" ref="H72:I72" si="3">SUM(H69:H71)</f>
        <v>260145</v>
      </c>
      <c r="I72" s="33">
        <f t="shared" si="3"/>
        <v>17471248.27</v>
      </c>
    </row>
    <row r="73" spans="1:9" ht="15.75" customHeight="1">
      <c r="A73" s="77">
        <v>2019</v>
      </c>
      <c r="B73" s="77"/>
      <c r="C73" s="77"/>
      <c r="D73" s="77"/>
      <c r="E73" s="77"/>
      <c r="F73" s="77"/>
      <c r="G73" s="77"/>
      <c r="H73" s="77"/>
      <c r="I73" s="77"/>
    </row>
    <row r="74" spans="1:9" s="37" customFormat="1" ht="90">
      <c r="A74" s="43">
        <v>1</v>
      </c>
      <c r="B74" s="43" t="s">
        <v>92</v>
      </c>
      <c r="C74" s="46">
        <v>1</v>
      </c>
      <c r="D74" s="43" t="s">
        <v>33</v>
      </c>
      <c r="E74" s="43">
        <v>56</v>
      </c>
      <c r="F74" s="53">
        <f>E74/E77*100</f>
        <v>4.6783625730994149</v>
      </c>
      <c r="G74" s="47">
        <v>4684250</v>
      </c>
      <c r="H74" s="43">
        <v>0</v>
      </c>
      <c r="I74" s="47">
        <v>4684250</v>
      </c>
    </row>
    <row r="75" spans="1:9" s="37" customFormat="1" ht="90">
      <c r="A75" s="43">
        <v>2</v>
      </c>
      <c r="B75" s="43" t="s">
        <v>93</v>
      </c>
      <c r="C75" s="46">
        <v>1</v>
      </c>
      <c r="D75" s="43" t="s">
        <v>33</v>
      </c>
      <c r="E75" s="43">
        <v>65</v>
      </c>
      <c r="F75" s="53">
        <f>E75/E77*100</f>
        <v>5.4302422723475354</v>
      </c>
      <c r="G75" s="47">
        <v>1716200</v>
      </c>
      <c r="H75" s="43">
        <v>0</v>
      </c>
      <c r="I75" s="47">
        <v>1716200</v>
      </c>
    </row>
    <row r="76" spans="1:9" ht="30">
      <c r="A76" s="29">
        <v>3</v>
      </c>
      <c r="B76" s="48" t="s">
        <v>94</v>
      </c>
      <c r="C76" s="32">
        <v>1</v>
      </c>
      <c r="D76" s="29" t="s">
        <v>29</v>
      </c>
      <c r="E76" s="42">
        <v>1076</v>
      </c>
      <c r="F76" s="31">
        <f>E76/E77*100</f>
        <v>89.891395154553038</v>
      </c>
      <c r="G76" s="34">
        <f>SUM(H76:I76)</f>
        <v>13851857.1</v>
      </c>
      <c r="H76" s="34">
        <v>542650</v>
      </c>
      <c r="I76" s="34">
        <v>13309207.1</v>
      </c>
    </row>
    <row r="77" spans="1:9">
      <c r="A77" s="29"/>
      <c r="B77" s="48"/>
      <c r="C77" s="32"/>
      <c r="D77" s="29"/>
      <c r="E77" s="42">
        <f>SUM(E74:E76)</f>
        <v>1197</v>
      </c>
      <c r="F77" s="42">
        <f>SUM(F74:F76)</f>
        <v>99.999999999999986</v>
      </c>
      <c r="G77" s="33">
        <f>SUM(G74:G76)</f>
        <v>20252307.100000001</v>
      </c>
      <c r="H77" s="33">
        <f t="shared" ref="H77:I77" si="4">SUM(H74:H76)</f>
        <v>542650</v>
      </c>
      <c r="I77" s="33">
        <f t="shared" si="4"/>
        <v>19709657.100000001</v>
      </c>
    </row>
    <row r="78" spans="1:9" s="9" customFormat="1" ht="18" customHeight="1">
      <c r="A78" s="74" t="s">
        <v>12</v>
      </c>
      <c r="B78" s="75"/>
      <c r="C78" s="75"/>
      <c r="D78" s="75"/>
      <c r="E78" s="75"/>
      <c r="F78" s="75"/>
      <c r="G78" s="75"/>
      <c r="H78" s="75"/>
      <c r="I78" s="76"/>
    </row>
    <row r="79" spans="1:9" ht="14.25" customHeight="1">
      <c r="A79" s="73">
        <v>2018</v>
      </c>
      <c r="B79" s="73"/>
      <c r="C79" s="73"/>
      <c r="D79" s="73"/>
      <c r="E79" s="73"/>
      <c r="F79" s="73"/>
      <c r="G79" s="73"/>
      <c r="H79" s="73"/>
      <c r="I79" s="73"/>
    </row>
    <row r="80" spans="1:9" ht="51" customHeight="1">
      <c r="A80" s="13">
        <v>1</v>
      </c>
      <c r="B80" s="14" t="s">
        <v>95</v>
      </c>
      <c r="C80" s="15">
        <v>1</v>
      </c>
      <c r="D80" s="41" t="s">
        <v>21</v>
      </c>
      <c r="E80" s="12">
        <v>41</v>
      </c>
      <c r="F80" s="16">
        <f>E80/E93*100</f>
        <v>4.3803418803418799</v>
      </c>
      <c r="G80" s="17">
        <v>39480</v>
      </c>
      <c r="H80" s="17"/>
      <c r="I80" s="18">
        <v>39480</v>
      </c>
    </row>
    <row r="81" spans="1:9" ht="51" customHeight="1">
      <c r="A81" s="13">
        <v>2</v>
      </c>
      <c r="B81" s="14" t="s">
        <v>89</v>
      </c>
      <c r="C81" s="15">
        <v>1</v>
      </c>
      <c r="D81" s="29" t="s">
        <v>22</v>
      </c>
      <c r="E81" s="12">
        <v>32</v>
      </c>
      <c r="F81" s="16">
        <f>E81/E93*100</f>
        <v>3.4188034188034191</v>
      </c>
      <c r="G81" s="17">
        <v>27636</v>
      </c>
      <c r="H81" s="17"/>
      <c r="I81" s="18">
        <v>27636</v>
      </c>
    </row>
    <row r="82" spans="1:9" ht="47.25" customHeight="1">
      <c r="A82" s="13">
        <v>3</v>
      </c>
      <c r="B82" s="14" t="s">
        <v>76</v>
      </c>
      <c r="C82" s="15">
        <v>1</v>
      </c>
      <c r="D82" s="41" t="s">
        <v>21</v>
      </c>
      <c r="E82" s="12">
        <v>152</v>
      </c>
      <c r="F82" s="16">
        <f>E82/E93*100</f>
        <v>16.239316239316238</v>
      </c>
      <c r="G82" s="17">
        <v>100972.99</v>
      </c>
      <c r="H82" s="17"/>
      <c r="I82" s="18">
        <v>100972.99</v>
      </c>
    </row>
    <row r="83" spans="1:9" ht="48" customHeight="1">
      <c r="A83" s="13">
        <v>4</v>
      </c>
      <c r="B83" s="14" t="s">
        <v>96</v>
      </c>
      <c r="C83" s="15">
        <v>1</v>
      </c>
      <c r="D83" s="29" t="s">
        <v>22</v>
      </c>
      <c r="E83" s="12">
        <v>65</v>
      </c>
      <c r="F83" s="16">
        <f>E83/E93*100</f>
        <v>6.9444444444444446</v>
      </c>
      <c r="G83" s="17">
        <v>46060</v>
      </c>
      <c r="H83" s="17"/>
      <c r="I83" s="18">
        <v>46060</v>
      </c>
    </row>
    <row r="84" spans="1:9" ht="41.25" customHeight="1">
      <c r="A84" s="13">
        <v>5</v>
      </c>
      <c r="B84" s="14" t="s">
        <v>77</v>
      </c>
      <c r="C84" s="15">
        <v>1</v>
      </c>
      <c r="D84" s="29" t="s">
        <v>22</v>
      </c>
      <c r="E84" s="12">
        <v>25</v>
      </c>
      <c r="F84" s="16">
        <f>E84/E93*100</f>
        <v>2.6709401709401708</v>
      </c>
      <c r="G84" s="17">
        <v>26320</v>
      </c>
      <c r="H84" s="17"/>
      <c r="I84" s="18">
        <v>26320</v>
      </c>
    </row>
    <row r="85" spans="1:9" ht="42" customHeight="1">
      <c r="A85" s="13">
        <v>6</v>
      </c>
      <c r="B85" s="14" t="s">
        <v>78</v>
      </c>
      <c r="C85" s="15">
        <v>1</v>
      </c>
      <c r="D85" s="29" t="s">
        <v>22</v>
      </c>
      <c r="E85" s="12">
        <v>65</v>
      </c>
      <c r="F85" s="16">
        <f>E85/E93*100</f>
        <v>6.9444444444444446</v>
      </c>
      <c r="G85" s="17">
        <v>1316460</v>
      </c>
      <c r="H85" s="17"/>
      <c r="I85" s="18">
        <v>1316460</v>
      </c>
    </row>
    <row r="86" spans="1:9" ht="50.25" customHeight="1">
      <c r="A86" s="13">
        <v>7</v>
      </c>
      <c r="B86" s="14" t="s">
        <v>88</v>
      </c>
      <c r="C86" s="15">
        <v>1</v>
      </c>
      <c r="D86" s="41" t="s">
        <v>21</v>
      </c>
      <c r="E86" s="12">
        <v>81</v>
      </c>
      <c r="F86" s="16">
        <f>E86/E93*100</f>
        <v>8.6538461538461533</v>
      </c>
      <c r="G86" s="17">
        <v>78960</v>
      </c>
      <c r="H86" s="17"/>
      <c r="I86" s="18">
        <v>78960</v>
      </c>
    </row>
    <row r="87" spans="1:9" ht="46.5" customHeight="1">
      <c r="A87" s="13">
        <v>8</v>
      </c>
      <c r="B87" s="14" t="s">
        <v>79</v>
      </c>
      <c r="C87" s="15">
        <v>1</v>
      </c>
      <c r="D87" s="41" t="s">
        <v>21</v>
      </c>
      <c r="E87" s="12">
        <v>160</v>
      </c>
      <c r="F87" s="16">
        <f>E87/E93*100</f>
        <v>17.094017094017094</v>
      </c>
      <c r="G87" s="17">
        <v>92120</v>
      </c>
      <c r="H87" s="17"/>
      <c r="I87" s="18">
        <v>92120</v>
      </c>
    </row>
    <row r="88" spans="1:9" ht="48" customHeight="1">
      <c r="A88" s="13">
        <v>9</v>
      </c>
      <c r="B88" s="14" t="s">
        <v>83</v>
      </c>
      <c r="C88" s="15">
        <v>1</v>
      </c>
      <c r="D88" s="29" t="s">
        <v>22</v>
      </c>
      <c r="E88" s="12">
        <v>20</v>
      </c>
      <c r="F88" s="16">
        <f>E88/E93*100</f>
        <v>2.1367521367521367</v>
      </c>
      <c r="G88" s="17">
        <v>19740</v>
      </c>
      <c r="H88" s="17"/>
      <c r="I88" s="18">
        <v>19740</v>
      </c>
    </row>
    <row r="89" spans="1:9" ht="43.5" customHeight="1">
      <c r="A89" s="13">
        <v>10</v>
      </c>
      <c r="B89" s="14" t="s">
        <v>82</v>
      </c>
      <c r="C89" s="15">
        <v>1</v>
      </c>
      <c r="D89" s="41" t="s">
        <v>21</v>
      </c>
      <c r="E89" s="12">
        <v>71</v>
      </c>
      <c r="F89" s="16">
        <f>E89/E93*100</f>
        <v>7.5854700854700852</v>
      </c>
      <c r="G89" s="17">
        <v>80276</v>
      </c>
      <c r="H89" s="17"/>
      <c r="I89" s="18">
        <v>80276</v>
      </c>
    </row>
    <row r="90" spans="1:9" ht="48" customHeight="1">
      <c r="A90" s="13">
        <v>11</v>
      </c>
      <c r="B90" s="14" t="s">
        <v>84</v>
      </c>
      <c r="C90" s="15">
        <v>1</v>
      </c>
      <c r="D90" s="41" t="s">
        <v>21</v>
      </c>
      <c r="E90" s="12">
        <v>60</v>
      </c>
      <c r="F90" s="16">
        <f>E90/E93*100</f>
        <v>6.4102564102564097</v>
      </c>
      <c r="G90" s="17">
        <v>52640</v>
      </c>
      <c r="H90" s="17"/>
      <c r="I90" s="18">
        <v>52640</v>
      </c>
    </row>
    <row r="91" spans="1:9" ht="36.75" customHeight="1">
      <c r="A91" s="13">
        <v>12</v>
      </c>
      <c r="B91" s="14" t="s">
        <v>97</v>
      </c>
      <c r="C91" s="15">
        <v>1</v>
      </c>
      <c r="D91" s="29" t="s">
        <v>29</v>
      </c>
      <c r="E91" s="12">
        <v>50</v>
      </c>
      <c r="F91" s="16">
        <f>E91/E93*100</f>
        <v>5.3418803418803416</v>
      </c>
      <c r="G91" s="17">
        <v>157500</v>
      </c>
      <c r="H91" s="17"/>
      <c r="I91" s="18">
        <v>157500</v>
      </c>
    </row>
    <row r="92" spans="1:9" ht="45">
      <c r="A92" s="13">
        <v>13</v>
      </c>
      <c r="B92" s="14" t="s">
        <v>30</v>
      </c>
      <c r="C92" s="15">
        <v>1</v>
      </c>
      <c r="D92" s="29" t="s">
        <v>31</v>
      </c>
      <c r="E92" s="12">
        <v>114</v>
      </c>
      <c r="F92" s="16">
        <f>E92/E93*100</f>
        <v>12.179487179487179</v>
      </c>
      <c r="G92" s="17">
        <v>1537728</v>
      </c>
      <c r="H92" s="18">
        <v>175626</v>
      </c>
      <c r="I92" s="18">
        <v>1362102</v>
      </c>
    </row>
    <row r="93" spans="1:9">
      <c r="A93" s="13"/>
      <c r="B93" s="14"/>
      <c r="C93" s="15"/>
      <c r="D93" s="29"/>
      <c r="E93" s="12">
        <f>SUM(E80:E92)</f>
        <v>936</v>
      </c>
      <c r="F93" s="16">
        <f>SUM(F80:F92)</f>
        <v>100</v>
      </c>
      <c r="G93" s="17"/>
      <c r="H93" s="18"/>
      <c r="I93" s="18"/>
    </row>
    <row r="94" spans="1:9" ht="15.75" customHeight="1">
      <c r="A94" s="73">
        <v>2019</v>
      </c>
      <c r="B94" s="73"/>
      <c r="C94" s="73"/>
      <c r="D94" s="73"/>
      <c r="E94" s="73"/>
      <c r="F94" s="73"/>
      <c r="G94" s="73"/>
      <c r="H94" s="73"/>
      <c r="I94" s="73"/>
    </row>
    <row r="95" spans="1:9" ht="43.5" customHeight="1">
      <c r="A95" s="13">
        <v>1</v>
      </c>
      <c r="B95" s="27" t="s">
        <v>95</v>
      </c>
      <c r="C95" s="15">
        <v>1</v>
      </c>
      <c r="D95" s="41" t="s">
        <v>21</v>
      </c>
      <c r="E95" s="12">
        <v>51</v>
      </c>
      <c r="F95" s="16">
        <f>E95/E108*100</f>
        <v>5.0495049504950495</v>
      </c>
      <c r="G95" s="17">
        <v>112924</v>
      </c>
      <c r="H95" s="18"/>
      <c r="I95" s="18">
        <v>112924</v>
      </c>
    </row>
    <row r="96" spans="1:9" ht="45" customHeight="1">
      <c r="A96" s="13">
        <v>2</v>
      </c>
      <c r="B96" s="27" t="s">
        <v>89</v>
      </c>
      <c r="C96" s="15">
        <v>1</v>
      </c>
      <c r="D96" s="29" t="s">
        <v>22</v>
      </c>
      <c r="E96" s="12">
        <v>35</v>
      </c>
      <c r="F96" s="16">
        <f>E96/E108*100</f>
        <v>3.4653465346534658</v>
      </c>
      <c r="G96" s="17">
        <v>32928</v>
      </c>
      <c r="H96" s="18"/>
      <c r="I96" s="18">
        <v>32928</v>
      </c>
    </row>
    <row r="97" spans="1:9" ht="43.5" customHeight="1">
      <c r="A97" s="13">
        <v>3</v>
      </c>
      <c r="B97" s="27" t="s">
        <v>76</v>
      </c>
      <c r="C97" s="15">
        <v>1</v>
      </c>
      <c r="D97" s="41" t="s">
        <v>21</v>
      </c>
      <c r="E97" s="12">
        <v>159</v>
      </c>
      <c r="F97" s="16">
        <f>E97/E108*100</f>
        <v>15.742574257425742</v>
      </c>
      <c r="G97" s="17">
        <v>207984</v>
      </c>
      <c r="H97" s="18"/>
      <c r="I97" s="18">
        <v>207984</v>
      </c>
    </row>
    <row r="98" spans="1:9" ht="45" customHeight="1">
      <c r="A98" s="13">
        <v>4</v>
      </c>
      <c r="B98" s="27" t="s">
        <v>96</v>
      </c>
      <c r="C98" s="15">
        <v>1</v>
      </c>
      <c r="D98" s="29" t="s">
        <v>22</v>
      </c>
      <c r="E98" s="12">
        <v>71</v>
      </c>
      <c r="F98" s="16">
        <f>E98/E108*100</f>
        <v>7.0297029702970306</v>
      </c>
      <c r="G98" s="17">
        <v>126644</v>
      </c>
      <c r="H98" s="18"/>
      <c r="I98" s="18">
        <v>126644</v>
      </c>
    </row>
    <row r="99" spans="1:9" ht="51.75" customHeight="1">
      <c r="A99" s="13">
        <v>5</v>
      </c>
      <c r="B99" s="27" t="s">
        <v>77</v>
      </c>
      <c r="C99" s="15">
        <v>1</v>
      </c>
      <c r="D99" s="29" t="s">
        <v>22</v>
      </c>
      <c r="E99" s="12">
        <v>32</v>
      </c>
      <c r="F99" s="16">
        <f>E99/E108*100</f>
        <v>3.1683168316831685</v>
      </c>
      <c r="G99" s="17">
        <v>24696</v>
      </c>
      <c r="H99" s="18"/>
      <c r="I99" s="18">
        <v>24696</v>
      </c>
    </row>
    <row r="100" spans="1:9" ht="46.5" customHeight="1">
      <c r="A100" s="13">
        <v>6</v>
      </c>
      <c r="B100" s="27" t="s">
        <v>78</v>
      </c>
      <c r="C100" s="15">
        <v>1</v>
      </c>
      <c r="D100" s="29" t="s">
        <v>22</v>
      </c>
      <c r="E100" s="12">
        <v>84</v>
      </c>
      <c r="F100" s="16">
        <f>E100/E108*100</f>
        <v>8.3168316831683171</v>
      </c>
      <c r="G100" s="17">
        <v>1441211.55</v>
      </c>
      <c r="H100" s="18"/>
      <c r="I100" s="18">
        <v>1441211.55</v>
      </c>
    </row>
    <row r="101" spans="1:9" ht="50.25" customHeight="1">
      <c r="A101" s="13">
        <v>7</v>
      </c>
      <c r="B101" s="27" t="s">
        <v>88</v>
      </c>
      <c r="C101" s="15">
        <v>1</v>
      </c>
      <c r="D101" s="41" t="s">
        <v>21</v>
      </c>
      <c r="E101" s="12">
        <v>86</v>
      </c>
      <c r="F101" s="16">
        <f>E101/E108*100</f>
        <v>8.5148514851485153</v>
      </c>
      <c r="G101" s="17">
        <v>82320</v>
      </c>
      <c r="H101" s="18"/>
      <c r="I101" s="18">
        <v>82320</v>
      </c>
    </row>
    <row r="102" spans="1:9" ht="42.75" customHeight="1">
      <c r="A102" s="13">
        <v>8</v>
      </c>
      <c r="B102" s="27" t="s">
        <v>79</v>
      </c>
      <c r="C102" s="15">
        <v>1</v>
      </c>
      <c r="D102" s="41" t="s">
        <v>21</v>
      </c>
      <c r="E102" s="12">
        <v>166</v>
      </c>
      <c r="F102" s="16">
        <f>E102/E108*100</f>
        <v>16.435643564356436</v>
      </c>
      <c r="G102" s="17">
        <v>174664</v>
      </c>
      <c r="H102" s="18"/>
      <c r="I102" s="18">
        <v>174664</v>
      </c>
    </row>
    <row r="103" spans="1:9" ht="50.25" customHeight="1">
      <c r="A103" s="13">
        <v>9</v>
      </c>
      <c r="B103" s="27" t="s">
        <v>83</v>
      </c>
      <c r="C103" s="15">
        <v>1</v>
      </c>
      <c r="D103" s="29" t="s">
        <v>22</v>
      </c>
      <c r="E103" s="12">
        <v>25</v>
      </c>
      <c r="F103" s="16">
        <f>E103/E108*100</f>
        <v>2.4752475247524752</v>
      </c>
      <c r="G103" s="17">
        <v>13720</v>
      </c>
      <c r="H103" s="18"/>
      <c r="I103" s="18">
        <v>13720</v>
      </c>
    </row>
    <row r="104" spans="1:9" ht="49.5" customHeight="1">
      <c r="A104" s="13">
        <v>10</v>
      </c>
      <c r="B104" s="27" t="s">
        <v>82</v>
      </c>
      <c r="C104" s="15">
        <v>1</v>
      </c>
      <c r="D104" s="41" t="s">
        <v>21</v>
      </c>
      <c r="E104" s="12">
        <v>76</v>
      </c>
      <c r="F104" s="16">
        <f>E104/E108*100</f>
        <v>7.5247524752475243</v>
      </c>
      <c r="G104" s="17">
        <v>83692</v>
      </c>
      <c r="H104" s="18"/>
      <c r="I104" s="18">
        <v>83692</v>
      </c>
    </row>
    <row r="105" spans="1:9" ht="47.25" customHeight="1">
      <c r="A105" s="13">
        <v>11</v>
      </c>
      <c r="B105" s="27" t="s">
        <v>84</v>
      </c>
      <c r="C105" s="15">
        <v>1</v>
      </c>
      <c r="D105" s="41" t="s">
        <v>21</v>
      </c>
      <c r="E105" s="12">
        <v>65</v>
      </c>
      <c r="F105" s="16">
        <f>E105/E108*100</f>
        <v>6.435643564356436</v>
      </c>
      <c r="G105" s="17">
        <v>68600</v>
      </c>
      <c r="H105" s="18"/>
      <c r="I105" s="18">
        <v>68600</v>
      </c>
    </row>
    <row r="106" spans="1:9" ht="30" customHeight="1">
      <c r="A106" s="13">
        <v>12</v>
      </c>
      <c r="B106" s="27" t="s">
        <v>97</v>
      </c>
      <c r="C106" s="15">
        <v>1</v>
      </c>
      <c r="D106" s="29" t="s">
        <v>29</v>
      </c>
      <c r="E106" s="12">
        <v>50</v>
      </c>
      <c r="F106" s="16">
        <f>E106/E108*100</f>
        <v>4.9504950495049505</v>
      </c>
      <c r="G106" s="17">
        <v>104347</v>
      </c>
      <c r="H106" s="18"/>
      <c r="I106" s="18">
        <v>104347</v>
      </c>
    </row>
    <row r="107" spans="1:9" ht="45">
      <c r="A107" s="13">
        <v>13</v>
      </c>
      <c r="B107" s="27" t="s">
        <v>30</v>
      </c>
      <c r="C107" s="15">
        <v>1</v>
      </c>
      <c r="D107" s="29" t="s">
        <v>31</v>
      </c>
      <c r="E107" s="12">
        <v>110</v>
      </c>
      <c r="F107" s="16">
        <f>E107/E108*100</f>
        <v>10.891089108910892</v>
      </c>
      <c r="G107" s="17">
        <v>2401035.66</v>
      </c>
      <c r="H107" s="18">
        <v>547192.80000000005</v>
      </c>
      <c r="I107" s="18">
        <v>1853842.86</v>
      </c>
    </row>
    <row r="108" spans="1:9">
      <c r="A108" s="13"/>
      <c r="B108" s="27"/>
      <c r="C108" s="15"/>
      <c r="D108" s="29"/>
      <c r="E108" s="12">
        <f>SUM(E95:E107)</f>
        <v>1010</v>
      </c>
      <c r="F108" s="16">
        <f>SUM(F95:F107)</f>
        <v>100.00000000000001</v>
      </c>
      <c r="G108" s="17"/>
      <c r="H108" s="18"/>
      <c r="I108" s="18"/>
    </row>
    <row r="109" spans="1:9" s="9" customFormat="1" ht="18" customHeight="1">
      <c r="A109" s="74" t="s">
        <v>15</v>
      </c>
      <c r="B109" s="75"/>
      <c r="C109" s="75"/>
      <c r="D109" s="75"/>
      <c r="E109" s="75"/>
      <c r="F109" s="75"/>
      <c r="G109" s="75"/>
      <c r="H109" s="75"/>
      <c r="I109" s="76"/>
    </row>
    <row r="110" spans="1:9" ht="14.25" customHeight="1">
      <c r="A110" s="73">
        <v>2018</v>
      </c>
      <c r="B110" s="73"/>
      <c r="C110" s="73"/>
      <c r="D110" s="73"/>
      <c r="E110" s="73"/>
      <c r="F110" s="73"/>
      <c r="G110" s="73"/>
      <c r="H110" s="73"/>
      <c r="I110" s="73"/>
    </row>
    <row r="111" spans="1:9" s="45" customFormat="1" ht="52.5" customHeight="1">
      <c r="A111" s="13">
        <v>1</v>
      </c>
      <c r="B111" s="14" t="s">
        <v>104</v>
      </c>
      <c r="C111" s="15">
        <v>1</v>
      </c>
      <c r="D111" s="13" t="s">
        <v>56</v>
      </c>
      <c r="E111" s="13">
        <v>0</v>
      </c>
      <c r="F111" s="13">
        <v>0</v>
      </c>
      <c r="G111" s="29">
        <v>8439143.1500000004</v>
      </c>
      <c r="H111" s="29">
        <v>0</v>
      </c>
      <c r="I111" s="29">
        <v>8439143.1500000004</v>
      </c>
    </row>
    <row r="112" spans="1:9" s="45" customFormat="1" ht="62.25" customHeight="1">
      <c r="A112" s="13">
        <v>2</v>
      </c>
      <c r="B112" s="14" t="s">
        <v>105</v>
      </c>
      <c r="C112" s="15">
        <v>1</v>
      </c>
      <c r="D112" s="13" t="s">
        <v>44</v>
      </c>
      <c r="E112" s="13">
        <v>3420</v>
      </c>
      <c r="F112" s="13">
        <v>100</v>
      </c>
      <c r="G112" s="13">
        <v>1915750</v>
      </c>
      <c r="H112" s="13">
        <v>1532600</v>
      </c>
      <c r="I112" s="13">
        <v>383150</v>
      </c>
    </row>
    <row r="113" spans="1:9" s="45" customFormat="1" ht="45" customHeight="1">
      <c r="A113" s="13">
        <v>3</v>
      </c>
      <c r="B113" s="14" t="s">
        <v>106</v>
      </c>
      <c r="C113" s="15">
        <v>1</v>
      </c>
      <c r="D113" s="13" t="s">
        <v>39</v>
      </c>
      <c r="E113" s="13">
        <v>14017</v>
      </c>
      <c r="F113" s="13">
        <v>100</v>
      </c>
      <c r="G113" s="13">
        <v>3358846</v>
      </c>
      <c r="H113" s="13">
        <v>273402</v>
      </c>
      <c r="I113" s="13">
        <v>3085444</v>
      </c>
    </row>
    <row r="114" spans="1:9" s="45" customFormat="1" ht="48.75" customHeight="1">
      <c r="A114" s="38">
        <v>4</v>
      </c>
      <c r="B114" s="54" t="s">
        <v>107</v>
      </c>
      <c r="C114" s="15">
        <v>1</v>
      </c>
      <c r="D114" s="38" t="s">
        <v>42</v>
      </c>
      <c r="E114" s="38">
        <v>3619</v>
      </c>
      <c r="F114" s="43">
        <v>77.599999999999994</v>
      </c>
      <c r="G114" s="39">
        <v>6786983.75</v>
      </c>
      <c r="H114" s="38">
        <v>0</v>
      </c>
      <c r="I114" s="39">
        <v>6786983.75</v>
      </c>
    </row>
    <row r="115" spans="1:9" s="45" customFormat="1" ht="50.25" customHeight="1">
      <c r="A115" s="13">
        <v>5</v>
      </c>
      <c r="B115" s="14" t="s">
        <v>108</v>
      </c>
      <c r="C115" s="15">
        <v>1</v>
      </c>
      <c r="D115" s="13" t="s">
        <v>38</v>
      </c>
      <c r="E115" s="13">
        <v>371</v>
      </c>
      <c r="F115" s="29">
        <v>100</v>
      </c>
      <c r="G115" s="13">
        <v>779000</v>
      </c>
      <c r="H115" s="13">
        <v>0</v>
      </c>
      <c r="I115" s="13">
        <v>779000</v>
      </c>
    </row>
    <row r="116" spans="1:9" s="45" customFormat="1" ht="34.5" customHeight="1">
      <c r="A116" s="73">
        <v>2019</v>
      </c>
      <c r="B116" s="73"/>
      <c r="C116" s="73"/>
      <c r="D116" s="73"/>
      <c r="E116" s="73"/>
      <c r="F116" s="73"/>
      <c r="G116" s="73"/>
      <c r="H116" s="73"/>
      <c r="I116" s="73"/>
    </row>
    <row r="117" spans="1:9" s="45" customFormat="1" ht="34.5" customHeight="1">
      <c r="A117" s="13">
        <v>1</v>
      </c>
      <c r="B117" s="14" t="s">
        <v>104</v>
      </c>
      <c r="C117" s="15">
        <v>1</v>
      </c>
      <c r="D117" s="13" t="s">
        <v>56</v>
      </c>
      <c r="E117" s="13">
        <v>0</v>
      </c>
      <c r="F117" s="13">
        <v>0</v>
      </c>
      <c r="G117" s="29">
        <v>7662000</v>
      </c>
      <c r="H117" s="29">
        <v>0</v>
      </c>
      <c r="I117" s="29">
        <v>7662000</v>
      </c>
    </row>
    <row r="118" spans="1:9" s="45" customFormat="1" ht="52.5" customHeight="1">
      <c r="A118" s="13">
        <v>2</v>
      </c>
      <c r="B118" s="14" t="s">
        <v>105</v>
      </c>
      <c r="C118" s="15">
        <v>1</v>
      </c>
      <c r="D118" s="13" t="s">
        <v>44</v>
      </c>
      <c r="E118" s="13">
        <v>3305</v>
      </c>
      <c r="F118" s="13">
        <v>100</v>
      </c>
      <c r="G118" s="13">
        <v>2174100</v>
      </c>
      <c r="H118" s="13">
        <v>1592200</v>
      </c>
      <c r="I118" s="13">
        <v>581900</v>
      </c>
    </row>
    <row r="119" spans="1:9" s="45" customFormat="1" ht="34.5" customHeight="1">
      <c r="A119" s="13">
        <v>3</v>
      </c>
      <c r="B119" s="14" t="s">
        <v>106</v>
      </c>
      <c r="C119" s="15">
        <v>1</v>
      </c>
      <c r="D119" s="13" t="s">
        <v>39</v>
      </c>
      <c r="E119" s="13">
        <v>14047</v>
      </c>
      <c r="F119" s="13">
        <v>100</v>
      </c>
      <c r="G119" s="13">
        <v>3152800</v>
      </c>
      <c r="H119" s="13">
        <v>0</v>
      </c>
      <c r="I119" s="13">
        <v>3152800</v>
      </c>
    </row>
    <row r="120" spans="1:9" s="45" customFormat="1" ht="34.5" customHeight="1">
      <c r="A120" s="38">
        <v>4</v>
      </c>
      <c r="B120" s="54" t="s">
        <v>107</v>
      </c>
      <c r="C120" s="15">
        <v>1</v>
      </c>
      <c r="D120" s="38" t="s">
        <v>42</v>
      </c>
      <c r="E120" s="38">
        <v>3900</v>
      </c>
      <c r="F120" s="43">
        <v>78.8</v>
      </c>
      <c r="G120" s="39">
        <v>7359575</v>
      </c>
      <c r="H120" s="38">
        <v>0</v>
      </c>
      <c r="I120" s="39">
        <v>7359575</v>
      </c>
    </row>
    <row r="121" spans="1:9" s="45" customFormat="1" ht="48.75" customHeight="1">
      <c r="A121" s="13">
        <v>5</v>
      </c>
      <c r="B121" s="14" t="s">
        <v>108</v>
      </c>
      <c r="C121" s="15">
        <v>1</v>
      </c>
      <c r="D121" s="13" t="s">
        <v>38</v>
      </c>
      <c r="E121" s="13">
        <v>380</v>
      </c>
      <c r="F121" s="29">
        <v>100</v>
      </c>
      <c r="G121" s="13">
        <v>1036270</v>
      </c>
      <c r="H121" s="13">
        <v>160000</v>
      </c>
      <c r="I121" s="13">
        <v>876270</v>
      </c>
    </row>
    <row r="122" spans="1:9" s="45" customFormat="1" ht="34.5" customHeight="1">
      <c r="A122" s="70" t="s">
        <v>99</v>
      </c>
      <c r="B122" s="71"/>
      <c r="C122" s="71"/>
      <c r="D122" s="71"/>
      <c r="E122" s="71"/>
      <c r="F122" s="71"/>
      <c r="G122" s="71"/>
      <c r="H122" s="71"/>
      <c r="I122" s="72"/>
    </row>
    <row r="123" spans="1:9" s="45" customFormat="1" ht="34.5" customHeight="1">
      <c r="A123" s="62" t="s">
        <v>100</v>
      </c>
      <c r="B123" s="63"/>
      <c r="C123" s="63"/>
      <c r="D123" s="63"/>
      <c r="E123" s="63"/>
      <c r="F123" s="63"/>
      <c r="G123" s="63"/>
      <c r="H123" s="63"/>
      <c r="I123" s="64"/>
    </row>
    <row r="124" spans="1:9" s="37" customFormat="1" ht="90">
      <c r="A124" s="35">
        <v>1</v>
      </c>
      <c r="B124" s="35" t="s">
        <v>34</v>
      </c>
      <c r="C124" s="15">
        <v>1</v>
      </c>
      <c r="D124" s="35" t="s">
        <v>35</v>
      </c>
      <c r="E124" s="35">
        <v>14923</v>
      </c>
      <c r="F124" s="43">
        <v>53.3</v>
      </c>
      <c r="G124" s="36">
        <v>25946665.379999999</v>
      </c>
      <c r="H124" s="35">
        <v>0</v>
      </c>
      <c r="I124" s="36">
        <v>25946665.379999999</v>
      </c>
    </row>
    <row r="125" spans="1:9" s="40" customFormat="1" ht="60">
      <c r="A125" s="38">
        <v>2</v>
      </c>
      <c r="B125" s="38" t="s">
        <v>36</v>
      </c>
      <c r="C125" s="15">
        <v>1</v>
      </c>
      <c r="D125" s="38" t="s">
        <v>37</v>
      </c>
      <c r="E125" s="38">
        <v>1600</v>
      </c>
      <c r="F125" s="43">
        <v>5.7</v>
      </c>
      <c r="G125" s="39">
        <v>3059000</v>
      </c>
      <c r="H125" s="38">
        <v>0</v>
      </c>
      <c r="I125" s="39">
        <v>3059000</v>
      </c>
    </row>
    <row r="126" spans="1:9" s="40" customFormat="1" ht="45">
      <c r="A126" s="38">
        <v>3</v>
      </c>
      <c r="B126" s="38" t="s">
        <v>102</v>
      </c>
      <c r="C126" s="15">
        <v>1</v>
      </c>
      <c r="D126" s="38" t="s">
        <v>58</v>
      </c>
      <c r="E126" s="43">
        <v>11499</v>
      </c>
      <c r="F126" s="43">
        <v>41</v>
      </c>
      <c r="G126" s="47">
        <v>11576759</v>
      </c>
      <c r="H126" s="43">
        <v>0</v>
      </c>
      <c r="I126" s="47">
        <v>11576759</v>
      </c>
    </row>
    <row r="127" spans="1:9" s="40" customFormat="1">
      <c r="A127" s="38"/>
      <c r="B127" s="38"/>
      <c r="C127" s="15"/>
      <c r="D127" s="38"/>
      <c r="E127" s="43">
        <f>SUM(E124:E126)</f>
        <v>28022</v>
      </c>
      <c r="F127" s="43">
        <f>SUM(F124:F126)</f>
        <v>100</v>
      </c>
      <c r="G127" s="43">
        <f t="shared" ref="G127:I127" si="5">SUM(G124:G126)</f>
        <v>40582424.379999995</v>
      </c>
      <c r="H127" s="43">
        <f t="shared" si="5"/>
        <v>0</v>
      </c>
      <c r="I127" s="43">
        <f t="shared" si="5"/>
        <v>40582424.379999995</v>
      </c>
    </row>
    <row r="128" spans="1:9" s="40" customFormat="1" ht="15.75">
      <c r="A128" s="65" t="s">
        <v>101</v>
      </c>
      <c r="B128" s="66"/>
      <c r="C128" s="66"/>
      <c r="D128" s="66"/>
      <c r="E128" s="66"/>
      <c r="F128" s="66"/>
      <c r="G128" s="66"/>
      <c r="H128" s="66"/>
      <c r="I128" s="67"/>
    </row>
    <row r="129" spans="1:9" s="40" customFormat="1" ht="90">
      <c r="A129" s="38">
        <v>5</v>
      </c>
      <c r="B129" s="35" t="s">
        <v>34</v>
      </c>
      <c r="C129" s="15">
        <v>1</v>
      </c>
      <c r="D129" s="38" t="s">
        <v>35</v>
      </c>
      <c r="E129" s="38">
        <v>15667</v>
      </c>
      <c r="F129" s="43">
        <v>54.7</v>
      </c>
      <c r="G129" s="39">
        <v>27905839.66</v>
      </c>
      <c r="H129" s="38">
        <v>0</v>
      </c>
      <c r="I129" s="39">
        <v>27905839.66</v>
      </c>
    </row>
    <row r="130" spans="1:9" s="40" customFormat="1" ht="60">
      <c r="A130" s="38">
        <v>6</v>
      </c>
      <c r="B130" s="38" t="s">
        <v>36</v>
      </c>
      <c r="C130" s="15">
        <v>1</v>
      </c>
      <c r="D130" s="38" t="s">
        <v>37</v>
      </c>
      <c r="E130" s="38">
        <v>1600</v>
      </c>
      <c r="F130" s="43">
        <v>5.6</v>
      </c>
      <c r="G130" s="39">
        <v>3072000</v>
      </c>
      <c r="H130" s="38">
        <v>0</v>
      </c>
      <c r="I130" s="39">
        <v>3072000</v>
      </c>
    </row>
    <row r="131" spans="1:9" s="40" customFormat="1" ht="45">
      <c r="A131" s="38">
        <v>7</v>
      </c>
      <c r="B131" s="38" t="s">
        <v>102</v>
      </c>
      <c r="C131" s="15">
        <v>1</v>
      </c>
      <c r="D131" s="38" t="s">
        <v>58</v>
      </c>
      <c r="E131" s="43">
        <v>11375</v>
      </c>
      <c r="F131" s="43">
        <v>39.700000000000003</v>
      </c>
      <c r="G131" s="47">
        <v>16140100</v>
      </c>
      <c r="H131" s="43">
        <v>0</v>
      </c>
      <c r="I131" s="47">
        <v>16140100</v>
      </c>
    </row>
    <row r="132" spans="1:9" s="40" customFormat="1">
      <c r="A132" s="38"/>
      <c r="B132" s="38"/>
      <c r="C132" s="15"/>
      <c r="D132" s="38"/>
      <c r="E132" s="43">
        <f>SUM(E129:E131)</f>
        <v>28642</v>
      </c>
      <c r="F132" s="43">
        <f t="shared" ref="F132:I132" si="6">SUM(F129:F131)</f>
        <v>100</v>
      </c>
      <c r="G132" s="43">
        <f t="shared" si="6"/>
        <v>47117939.659999996</v>
      </c>
      <c r="H132" s="43">
        <f t="shared" si="6"/>
        <v>0</v>
      </c>
      <c r="I132" s="43">
        <f t="shared" si="6"/>
        <v>47117939.659999996</v>
      </c>
    </row>
    <row r="133" spans="1:9" s="40" customFormat="1" ht="19.5">
      <c r="A133" s="68" t="s">
        <v>103</v>
      </c>
      <c r="B133" s="68"/>
      <c r="C133" s="68"/>
      <c r="D133" s="68"/>
      <c r="E133" s="68"/>
      <c r="F133" s="68"/>
      <c r="G133" s="68"/>
      <c r="H133" s="68"/>
      <c r="I133" s="68"/>
    </row>
    <row r="134" spans="1:9" s="40" customFormat="1" ht="15.75">
      <c r="A134" s="69" t="s">
        <v>100</v>
      </c>
      <c r="B134" s="69"/>
      <c r="C134" s="69"/>
      <c r="D134" s="69"/>
      <c r="E134" s="69"/>
      <c r="F134" s="69"/>
      <c r="G134" s="69"/>
      <c r="H134" s="69"/>
      <c r="I134" s="69"/>
    </row>
    <row r="135" spans="1:9" s="40" customFormat="1" ht="45">
      <c r="A135" s="38">
        <v>9</v>
      </c>
      <c r="B135" s="38" t="s">
        <v>109</v>
      </c>
      <c r="C135" s="15">
        <v>1</v>
      </c>
      <c r="D135" s="29" t="s">
        <v>47</v>
      </c>
      <c r="E135" s="38"/>
      <c r="F135" s="43"/>
      <c r="G135" s="39">
        <v>3003039</v>
      </c>
      <c r="H135" s="38">
        <v>0</v>
      </c>
      <c r="I135" s="39">
        <v>3003039</v>
      </c>
    </row>
    <row r="136" spans="1:9" s="40" customFormat="1" ht="45">
      <c r="A136" s="38">
        <v>10</v>
      </c>
      <c r="B136" s="38" t="s">
        <v>46</v>
      </c>
      <c r="C136" s="15">
        <v>1</v>
      </c>
      <c r="D136" s="29" t="s">
        <v>47</v>
      </c>
      <c r="E136" s="38"/>
      <c r="F136" s="43"/>
      <c r="G136" s="39">
        <v>19801030.77</v>
      </c>
      <c r="H136" s="38">
        <v>0</v>
      </c>
      <c r="I136" s="39">
        <v>19801030.77</v>
      </c>
    </row>
    <row r="137" spans="1:9" s="40" customFormat="1" ht="45">
      <c r="A137" s="38">
        <v>11</v>
      </c>
      <c r="B137" s="38" t="s">
        <v>51</v>
      </c>
      <c r="C137" s="15">
        <v>1</v>
      </c>
      <c r="D137" s="29" t="s">
        <v>47</v>
      </c>
      <c r="E137" s="38"/>
      <c r="F137" s="43"/>
      <c r="G137" s="39">
        <v>15962771.01</v>
      </c>
      <c r="H137" s="38">
        <v>0</v>
      </c>
      <c r="I137" s="39">
        <v>15962771.01</v>
      </c>
    </row>
    <row r="138" spans="1:9" s="40" customFormat="1" ht="45">
      <c r="A138" s="38">
        <v>12</v>
      </c>
      <c r="B138" s="38" t="s">
        <v>50</v>
      </c>
      <c r="C138" s="15">
        <v>1</v>
      </c>
      <c r="D138" s="29" t="s">
        <v>47</v>
      </c>
      <c r="E138" s="38"/>
      <c r="F138" s="43"/>
      <c r="G138" s="39">
        <v>18967500</v>
      </c>
      <c r="H138" s="38">
        <v>0</v>
      </c>
      <c r="I138" s="39">
        <v>18967500</v>
      </c>
    </row>
    <row r="139" spans="1:9" s="40" customFormat="1" ht="45">
      <c r="A139" s="38">
        <v>13</v>
      </c>
      <c r="B139" s="38" t="s">
        <v>48</v>
      </c>
      <c r="C139" s="15">
        <v>1</v>
      </c>
      <c r="D139" s="29" t="s">
        <v>47</v>
      </c>
      <c r="E139" s="38"/>
      <c r="F139" s="43"/>
      <c r="G139" s="39">
        <v>19298025.68</v>
      </c>
      <c r="H139" s="38">
        <v>0</v>
      </c>
      <c r="I139" s="39">
        <v>19298025.68</v>
      </c>
    </row>
    <row r="140" spans="1:9" s="40" customFormat="1" ht="45">
      <c r="A140" s="38">
        <v>14</v>
      </c>
      <c r="B140" s="38" t="s">
        <v>52</v>
      </c>
      <c r="C140" s="15">
        <v>1</v>
      </c>
      <c r="D140" s="29" t="s">
        <v>47</v>
      </c>
      <c r="E140" s="38"/>
      <c r="F140" s="43"/>
      <c r="G140" s="47">
        <v>13580963.380000001</v>
      </c>
      <c r="H140" s="43">
        <v>0</v>
      </c>
      <c r="I140" s="47">
        <v>13580963.380000001</v>
      </c>
    </row>
    <row r="141" spans="1:9" s="40" customFormat="1" ht="45">
      <c r="A141" s="38">
        <v>15</v>
      </c>
      <c r="B141" s="38" t="s">
        <v>49</v>
      </c>
      <c r="C141" s="15">
        <v>1</v>
      </c>
      <c r="D141" s="29" t="s">
        <v>53</v>
      </c>
      <c r="E141" s="38"/>
      <c r="F141" s="43"/>
      <c r="G141" s="39">
        <v>36103368</v>
      </c>
      <c r="H141" s="38">
        <v>3716849.9</v>
      </c>
      <c r="I141" s="39">
        <v>32386518.100000001</v>
      </c>
    </row>
    <row r="142" spans="1:9" s="40" customFormat="1" ht="45">
      <c r="A142" s="38">
        <v>16</v>
      </c>
      <c r="B142" s="38" t="s">
        <v>45</v>
      </c>
      <c r="C142" s="15">
        <v>1</v>
      </c>
      <c r="D142" s="29" t="s">
        <v>53</v>
      </c>
      <c r="E142" s="38"/>
      <c r="F142" s="43"/>
      <c r="G142" s="39">
        <v>7615012</v>
      </c>
      <c r="H142" s="38">
        <v>0</v>
      </c>
      <c r="I142" s="39">
        <v>7615012</v>
      </c>
    </row>
    <row r="143" spans="1:9" s="40" customFormat="1" ht="45">
      <c r="A143" s="38">
        <v>17</v>
      </c>
      <c r="B143" s="38" t="s">
        <v>43</v>
      </c>
      <c r="C143" s="15">
        <v>1</v>
      </c>
      <c r="D143" s="29" t="s">
        <v>53</v>
      </c>
      <c r="E143" s="38"/>
      <c r="F143" s="43"/>
      <c r="G143" s="39">
        <v>1585584.83</v>
      </c>
      <c r="H143" s="38">
        <v>0</v>
      </c>
      <c r="I143" s="39">
        <v>1585584.83</v>
      </c>
    </row>
    <row r="144" spans="1:9" s="40" customFormat="1" ht="45">
      <c r="A144" s="38">
        <v>18</v>
      </c>
      <c r="B144" s="38" t="s">
        <v>40</v>
      </c>
      <c r="C144" s="15">
        <v>1</v>
      </c>
      <c r="D144" s="29" t="s">
        <v>53</v>
      </c>
      <c r="E144" s="38"/>
      <c r="F144" s="43"/>
      <c r="G144" s="39">
        <v>4619500</v>
      </c>
      <c r="H144" s="38">
        <v>4619500</v>
      </c>
      <c r="I144" s="39">
        <v>0</v>
      </c>
    </row>
    <row r="145" spans="1:9" s="40" customFormat="1" ht="60">
      <c r="A145" s="38">
        <v>19</v>
      </c>
      <c r="B145" s="38" t="s">
        <v>41</v>
      </c>
      <c r="C145" s="15">
        <v>1</v>
      </c>
      <c r="D145" s="29" t="s">
        <v>53</v>
      </c>
      <c r="E145" s="38"/>
      <c r="F145" s="43"/>
      <c r="G145" s="39">
        <v>768493.31</v>
      </c>
      <c r="H145" s="38">
        <v>0</v>
      </c>
      <c r="I145" s="39">
        <v>768493.31</v>
      </c>
    </row>
    <row r="146" spans="1:9" s="40" customFormat="1" ht="60">
      <c r="A146" s="38">
        <v>20</v>
      </c>
      <c r="B146" s="38" t="s">
        <v>54</v>
      </c>
      <c r="C146" s="15">
        <v>1</v>
      </c>
      <c r="D146" s="29" t="s">
        <v>53</v>
      </c>
      <c r="E146" s="38">
        <v>323</v>
      </c>
      <c r="F146" s="43"/>
      <c r="G146" s="39">
        <v>4698060.8899999997</v>
      </c>
      <c r="H146" s="38">
        <v>0</v>
      </c>
      <c r="I146" s="39">
        <v>4698060.8899999997</v>
      </c>
    </row>
    <row r="147" spans="1:9" s="40" customFormat="1" ht="60">
      <c r="A147" s="38">
        <v>21</v>
      </c>
      <c r="B147" s="38" t="s">
        <v>55</v>
      </c>
      <c r="C147" s="15">
        <v>1</v>
      </c>
      <c r="D147" s="29" t="s">
        <v>53</v>
      </c>
      <c r="E147" s="38">
        <v>171</v>
      </c>
      <c r="F147" s="43"/>
      <c r="G147" s="47">
        <v>29470601.699999999</v>
      </c>
      <c r="H147" s="43">
        <v>0</v>
      </c>
      <c r="I147" s="47">
        <v>29470601.699999999</v>
      </c>
    </row>
    <row r="148" spans="1:9" s="40" customFormat="1" ht="45">
      <c r="A148" s="38">
        <v>22</v>
      </c>
      <c r="B148" s="38" t="s">
        <v>57</v>
      </c>
      <c r="C148" s="15">
        <v>1</v>
      </c>
      <c r="D148" s="29" t="s">
        <v>53</v>
      </c>
      <c r="E148" s="38"/>
      <c r="F148" s="43"/>
      <c r="G148" s="47">
        <v>3327816</v>
      </c>
      <c r="H148" s="43">
        <v>0</v>
      </c>
      <c r="I148" s="47">
        <v>3327816</v>
      </c>
    </row>
    <row r="149" spans="1:9" s="40" customFormat="1" ht="45">
      <c r="A149" s="13">
        <v>23</v>
      </c>
      <c r="B149" s="27" t="s">
        <v>30</v>
      </c>
      <c r="C149" s="15">
        <v>1</v>
      </c>
      <c r="D149" s="29" t="s">
        <v>53</v>
      </c>
      <c r="E149" s="13">
        <v>67</v>
      </c>
      <c r="F149" s="43"/>
      <c r="G149" s="17">
        <v>19340295.870000001</v>
      </c>
      <c r="H149" s="18">
        <v>1249528.73</v>
      </c>
      <c r="I149" s="18">
        <v>18090767.140000001</v>
      </c>
    </row>
    <row r="150" spans="1:9">
      <c r="A150" s="13"/>
      <c r="B150" s="27"/>
      <c r="C150" s="15"/>
      <c r="D150" s="29"/>
      <c r="E150" s="13">
        <f>SUM(E135:E149)</f>
        <v>561</v>
      </c>
      <c r="F150" s="13">
        <f t="shared" ref="F150:I150" si="7">SUM(F135:F149)</f>
        <v>0</v>
      </c>
      <c r="G150" s="13">
        <f t="shared" si="7"/>
        <v>198142062.44</v>
      </c>
      <c r="H150" s="13">
        <f t="shared" si="7"/>
        <v>9585878.6300000008</v>
      </c>
      <c r="I150" s="13">
        <f t="shared" si="7"/>
        <v>188556183.81</v>
      </c>
    </row>
    <row r="151" spans="1:9" ht="15.75" customHeight="1">
      <c r="A151" s="73">
        <v>2019</v>
      </c>
      <c r="B151" s="73"/>
      <c r="C151" s="73"/>
      <c r="D151" s="73"/>
      <c r="E151" s="73"/>
      <c r="F151" s="73"/>
      <c r="G151" s="73"/>
      <c r="H151" s="73"/>
      <c r="I151" s="73"/>
    </row>
    <row r="152" spans="1:9" s="40" customFormat="1" ht="45">
      <c r="A152" s="38">
        <v>9</v>
      </c>
      <c r="B152" s="38" t="s">
        <v>109</v>
      </c>
      <c r="C152" s="15">
        <v>1</v>
      </c>
      <c r="D152" s="29" t="s">
        <v>47</v>
      </c>
      <c r="E152" s="38"/>
      <c r="F152" s="43"/>
      <c r="G152" s="39">
        <v>2994355.15</v>
      </c>
      <c r="H152" s="38">
        <v>0</v>
      </c>
      <c r="I152" s="39">
        <v>2994355.15</v>
      </c>
    </row>
    <row r="153" spans="1:9" s="40" customFormat="1" ht="45">
      <c r="A153" s="38">
        <v>10</v>
      </c>
      <c r="B153" s="38" t="s">
        <v>46</v>
      </c>
      <c r="C153" s="15">
        <v>1</v>
      </c>
      <c r="D153" s="29" t="s">
        <v>47</v>
      </c>
      <c r="E153" s="38"/>
      <c r="F153" s="43"/>
      <c r="G153" s="39">
        <v>22411477.370000001</v>
      </c>
      <c r="H153" s="38">
        <v>0</v>
      </c>
      <c r="I153" s="39">
        <v>22411477.370000001</v>
      </c>
    </row>
    <row r="154" spans="1:9" s="40" customFormat="1" ht="45">
      <c r="A154" s="38">
        <v>11</v>
      </c>
      <c r="B154" s="38" t="s">
        <v>51</v>
      </c>
      <c r="C154" s="15">
        <v>1</v>
      </c>
      <c r="D154" s="29" t="s">
        <v>47</v>
      </c>
      <c r="E154" s="38"/>
      <c r="F154" s="43"/>
      <c r="G154" s="39">
        <v>17509627.899999999</v>
      </c>
      <c r="H154" s="38">
        <v>0</v>
      </c>
      <c r="I154" s="39">
        <v>17509627.899999999</v>
      </c>
    </row>
    <row r="155" spans="1:9" s="40" customFormat="1" ht="45">
      <c r="A155" s="38">
        <v>12</v>
      </c>
      <c r="B155" s="38" t="s">
        <v>50</v>
      </c>
      <c r="C155" s="15">
        <v>1</v>
      </c>
      <c r="D155" s="29" t="s">
        <v>47</v>
      </c>
      <c r="E155" s="38"/>
      <c r="F155" s="43"/>
      <c r="G155" s="39">
        <v>21384200</v>
      </c>
      <c r="H155" s="38">
        <v>0</v>
      </c>
      <c r="I155" s="39">
        <v>21384200</v>
      </c>
    </row>
    <row r="156" spans="1:9" s="40" customFormat="1" ht="45">
      <c r="A156" s="38">
        <v>13</v>
      </c>
      <c r="B156" s="38" t="s">
        <v>48</v>
      </c>
      <c r="C156" s="15">
        <v>1</v>
      </c>
      <c r="D156" s="29" t="s">
        <v>47</v>
      </c>
      <c r="E156" s="38"/>
      <c r="F156" s="43"/>
      <c r="G156" s="39">
        <v>20565796.800000001</v>
      </c>
      <c r="H156" s="38">
        <v>0</v>
      </c>
      <c r="I156" s="39">
        <v>20565796.800000001</v>
      </c>
    </row>
    <row r="157" spans="1:9" s="40" customFormat="1" ht="45">
      <c r="A157" s="38">
        <v>14</v>
      </c>
      <c r="B157" s="38" t="s">
        <v>52</v>
      </c>
      <c r="C157" s="15">
        <v>1</v>
      </c>
      <c r="D157" s="29" t="s">
        <v>47</v>
      </c>
      <c r="E157" s="38"/>
      <c r="F157" s="43"/>
      <c r="G157" s="47">
        <v>14972818.24</v>
      </c>
      <c r="H157" s="43">
        <v>0</v>
      </c>
      <c r="I157" s="47">
        <v>14972818.24</v>
      </c>
    </row>
    <row r="158" spans="1:9" s="40" customFormat="1" ht="45">
      <c r="A158" s="38">
        <v>15</v>
      </c>
      <c r="B158" s="38" t="s">
        <v>49</v>
      </c>
      <c r="C158" s="15">
        <v>1</v>
      </c>
      <c r="D158" s="29" t="s">
        <v>53</v>
      </c>
      <c r="E158" s="38"/>
      <c r="F158" s="43"/>
      <c r="G158" s="39">
        <v>47062149.090000004</v>
      </c>
      <c r="H158" s="38">
        <v>11590149.5</v>
      </c>
      <c r="I158" s="39">
        <v>35471999.590000004</v>
      </c>
    </row>
    <row r="159" spans="1:9" s="40" customFormat="1" ht="45">
      <c r="A159" s="38">
        <v>16</v>
      </c>
      <c r="B159" s="38" t="s">
        <v>45</v>
      </c>
      <c r="C159" s="15">
        <v>1</v>
      </c>
      <c r="D159" s="29" t="s">
        <v>53</v>
      </c>
      <c r="E159" s="38"/>
      <c r="F159" s="43"/>
      <c r="G159" s="39">
        <v>7725541</v>
      </c>
      <c r="H159" s="38">
        <v>0</v>
      </c>
      <c r="I159" s="39">
        <v>7725541</v>
      </c>
    </row>
    <row r="160" spans="1:9" s="40" customFormat="1" ht="45">
      <c r="A160" s="38">
        <v>17</v>
      </c>
      <c r="B160" s="38" t="s">
        <v>43</v>
      </c>
      <c r="C160" s="15">
        <v>1</v>
      </c>
      <c r="D160" s="29" t="s">
        <v>53</v>
      </c>
      <c r="E160" s="38"/>
      <c r="F160" s="43"/>
      <c r="G160" s="39">
        <v>1947757.53</v>
      </c>
      <c r="H160" s="38">
        <v>0</v>
      </c>
      <c r="I160" s="39">
        <v>1947757.53</v>
      </c>
    </row>
    <row r="161" spans="1:9" s="40" customFormat="1" ht="45">
      <c r="A161" s="38">
        <v>18</v>
      </c>
      <c r="B161" s="38" t="s">
        <v>40</v>
      </c>
      <c r="C161" s="15">
        <v>1</v>
      </c>
      <c r="D161" s="29" t="s">
        <v>53</v>
      </c>
      <c r="E161" s="38"/>
      <c r="F161" s="43"/>
      <c r="G161" s="39">
        <v>5310100</v>
      </c>
      <c r="H161" s="38">
        <v>5310100</v>
      </c>
      <c r="I161" s="39">
        <v>0</v>
      </c>
    </row>
    <row r="162" spans="1:9" s="40" customFormat="1" ht="60">
      <c r="A162" s="38">
        <v>19</v>
      </c>
      <c r="B162" s="38" t="s">
        <v>41</v>
      </c>
      <c r="C162" s="15">
        <v>1</v>
      </c>
      <c r="D162" s="29" t="s">
        <v>53</v>
      </c>
      <c r="E162" s="38"/>
      <c r="F162" s="43"/>
      <c r="G162" s="39">
        <v>875617.72</v>
      </c>
      <c r="H162" s="38">
        <v>0</v>
      </c>
      <c r="I162" s="39">
        <v>875617.72</v>
      </c>
    </row>
    <row r="163" spans="1:9" s="40" customFormat="1" ht="60">
      <c r="A163" s="38">
        <v>20</v>
      </c>
      <c r="B163" s="38" t="s">
        <v>54</v>
      </c>
      <c r="C163" s="15">
        <v>1</v>
      </c>
      <c r="D163" s="29" t="s">
        <v>53</v>
      </c>
      <c r="E163" s="38">
        <v>237</v>
      </c>
      <c r="F163" s="43"/>
      <c r="G163" s="39">
        <v>4352063.04</v>
      </c>
      <c r="H163" s="38">
        <v>0</v>
      </c>
      <c r="I163" s="39">
        <v>4352063.04</v>
      </c>
    </row>
    <row r="164" spans="1:9" s="40" customFormat="1" ht="60">
      <c r="A164" s="38">
        <v>21</v>
      </c>
      <c r="B164" s="38" t="s">
        <v>55</v>
      </c>
      <c r="C164" s="15">
        <v>1</v>
      </c>
      <c r="D164" s="29" t="s">
        <v>53</v>
      </c>
      <c r="E164" s="38">
        <v>98</v>
      </c>
      <c r="F164" s="43"/>
      <c r="G164" s="47">
        <v>60692174.93</v>
      </c>
      <c r="H164" s="43">
        <v>0</v>
      </c>
      <c r="I164" s="47">
        <v>60692174.93</v>
      </c>
    </row>
    <row r="165" spans="1:9" s="40" customFormat="1" ht="45">
      <c r="A165" s="38">
        <v>22</v>
      </c>
      <c r="B165" s="38" t="s">
        <v>57</v>
      </c>
      <c r="C165" s="15">
        <v>1</v>
      </c>
      <c r="D165" s="29" t="s">
        <v>53</v>
      </c>
      <c r="E165" s="38"/>
      <c r="F165" s="43"/>
      <c r="G165" s="47">
        <v>3368606</v>
      </c>
      <c r="H165" s="43">
        <v>0</v>
      </c>
      <c r="I165" s="47">
        <v>3368606</v>
      </c>
    </row>
    <row r="166" spans="1:9" ht="45">
      <c r="A166" s="13">
        <v>23</v>
      </c>
      <c r="B166" s="27" t="s">
        <v>30</v>
      </c>
      <c r="C166" s="15">
        <v>1</v>
      </c>
      <c r="D166" s="29" t="s">
        <v>53</v>
      </c>
      <c r="E166" s="38">
        <v>64</v>
      </c>
      <c r="F166" s="43"/>
      <c r="G166" s="17">
        <v>19445968.77</v>
      </c>
      <c r="H166" s="18">
        <v>1276633.32</v>
      </c>
      <c r="I166" s="18">
        <v>18169335.449999999</v>
      </c>
    </row>
    <row r="167" spans="1:9">
      <c r="A167" s="13"/>
      <c r="B167" s="27"/>
      <c r="C167" s="15"/>
      <c r="D167" s="29"/>
      <c r="E167" s="38">
        <f>SUM(E152:E166)</f>
        <v>399</v>
      </c>
      <c r="F167" s="38">
        <f t="shared" ref="F167:I167" si="8">SUM(F152:F166)</f>
        <v>0</v>
      </c>
      <c r="G167" s="38">
        <f t="shared" si="8"/>
        <v>250618253.54000002</v>
      </c>
      <c r="H167" s="38">
        <f t="shared" si="8"/>
        <v>18176882.82</v>
      </c>
      <c r="I167" s="38">
        <f t="shared" si="8"/>
        <v>232441370.72</v>
      </c>
    </row>
    <row r="168" spans="1:9" ht="15.75">
      <c r="A168" s="55"/>
      <c r="B168" s="56" t="s">
        <v>100</v>
      </c>
      <c r="C168" s="57"/>
      <c r="D168" s="58"/>
      <c r="E168" s="60">
        <f>E150+E127+E115+E114+E113+E112+E111+E93+E72+E50+E20</f>
        <v>54971</v>
      </c>
      <c r="F168" s="59"/>
      <c r="G168" s="60">
        <f t="shared" ref="G168:I168" si="9">G150+G127+G115+G114+G113+G112+G111+G93+G72+G50+G20</f>
        <v>573862512.96000004</v>
      </c>
      <c r="H168" s="60">
        <f t="shared" si="9"/>
        <v>221812720.25</v>
      </c>
      <c r="I168" s="60">
        <f t="shared" si="9"/>
        <v>351309792.71000004</v>
      </c>
    </row>
    <row r="169" spans="1:9" ht="24.75" customHeight="1">
      <c r="A169" s="60"/>
      <c r="B169" s="60" t="s">
        <v>101</v>
      </c>
      <c r="C169" s="61"/>
      <c r="D169" s="61"/>
      <c r="E169" s="60">
        <f>E167+E132+E121+E120+E119+E118+E117+E108+E77+E66+E32</f>
        <v>55648</v>
      </c>
      <c r="F169" s="60"/>
      <c r="G169" s="60">
        <f t="shared" ref="G169:I169" si="10">G167+G132+G121+G120+G119+G118+G117+G108+G77+G66+G32</f>
        <v>700375097.10000002</v>
      </c>
      <c r="H169" s="60">
        <f t="shared" si="10"/>
        <v>231757077.05999997</v>
      </c>
      <c r="I169" s="60">
        <f t="shared" si="10"/>
        <v>468618020.04000002</v>
      </c>
    </row>
    <row r="170" spans="1:9" ht="18" customHeight="1">
      <c r="A170" s="81"/>
      <c r="B170" s="81"/>
      <c r="C170" s="81"/>
      <c r="D170" s="81"/>
      <c r="E170" s="81"/>
      <c r="F170" s="81"/>
      <c r="G170" s="81"/>
      <c r="H170" s="81"/>
      <c r="I170" s="81"/>
    </row>
    <row r="171" spans="1:9">
      <c r="A171" s="1"/>
      <c r="B171" s="1"/>
      <c r="C171" s="1"/>
      <c r="D171" s="1"/>
      <c r="E171"/>
      <c r="F171"/>
      <c r="G171"/>
      <c r="H171"/>
      <c r="I171"/>
    </row>
    <row r="172" spans="1:9">
      <c r="A172" s="1"/>
      <c r="B172" s="1"/>
      <c r="C172" s="1"/>
      <c r="D172" s="1"/>
      <c r="E172"/>
      <c r="F172"/>
      <c r="G172"/>
      <c r="H172"/>
      <c r="I172"/>
    </row>
    <row r="173" spans="1:9">
      <c r="A173" s="1"/>
      <c r="B173" s="1"/>
      <c r="C173" s="1"/>
      <c r="D173" s="1"/>
      <c r="E173"/>
      <c r="F173"/>
      <c r="G173"/>
      <c r="H173"/>
      <c r="I173"/>
    </row>
    <row r="174" spans="1:9">
      <c r="A174" s="1"/>
      <c r="B174" s="1"/>
      <c r="C174" s="1"/>
      <c r="D174" s="1"/>
      <c r="E174"/>
      <c r="F174"/>
      <c r="G174"/>
      <c r="H174"/>
      <c r="I174"/>
    </row>
    <row r="175" spans="1:9">
      <c r="A175" s="1"/>
      <c r="B175" s="1"/>
      <c r="C175" s="1"/>
      <c r="D175" s="1"/>
      <c r="E175"/>
      <c r="F175"/>
      <c r="G175"/>
      <c r="H175"/>
      <c r="I175"/>
    </row>
    <row r="176" spans="1:9">
      <c r="A176" s="1"/>
      <c r="B176" s="1"/>
      <c r="C176" s="1"/>
      <c r="D176" s="1"/>
      <c r="E176"/>
      <c r="F176"/>
      <c r="G176"/>
      <c r="H176"/>
      <c r="I176"/>
    </row>
    <row r="177" spans="1:9">
      <c r="A177" s="1"/>
      <c r="B177" s="1"/>
      <c r="C177" s="1"/>
      <c r="D177" s="1"/>
      <c r="E177"/>
      <c r="F177"/>
      <c r="G177"/>
      <c r="H177"/>
      <c r="I177"/>
    </row>
    <row r="178" spans="1:9">
      <c r="A178" s="1"/>
      <c r="B178" s="1"/>
      <c r="C178" s="1"/>
      <c r="D178" s="1"/>
      <c r="E178"/>
      <c r="F178"/>
      <c r="G178"/>
      <c r="H178"/>
      <c r="I178"/>
    </row>
    <row r="179" spans="1:9">
      <c r="A179" s="1"/>
      <c r="B179" s="1"/>
      <c r="C179" s="1"/>
      <c r="D179" s="1"/>
      <c r="E179"/>
      <c r="F179"/>
      <c r="G179"/>
      <c r="H179"/>
      <c r="I179"/>
    </row>
    <row r="180" spans="1:9">
      <c r="A180" s="1"/>
      <c r="B180" s="1"/>
      <c r="C180" s="1"/>
      <c r="D180" s="1"/>
      <c r="E180"/>
      <c r="F180"/>
      <c r="G180"/>
      <c r="H180"/>
      <c r="I180"/>
    </row>
    <row r="181" spans="1:9">
      <c r="A181" s="1"/>
      <c r="B181" s="1"/>
      <c r="C181" s="1"/>
      <c r="D181" s="1"/>
      <c r="E181"/>
      <c r="F181"/>
      <c r="G181"/>
      <c r="H181"/>
      <c r="I181"/>
    </row>
    <row r="182" spans="1:9">
      <c r="A182" s="1"/>
      <c r="B182" s="1"/>
      <c r="C182" s="1"/>
      <c r="D182" s="1"/>
      <c r="E182"/>
      <c r="F182"/>
      <c r="G182"/>
      <c r="H182"/>
      <c r="I182"/>
    </row>
    <row r="183" spans="1:9">
      <c r="A183" s="1"/>
      <c r="B183" s="1"/>
      <c r="C183" s="1"/>
      <c r="D183" s="1"/>
      <c r="E183"/>
      <c r="F183"/>
      <c r="G183"/>
      <c r="H183"/>
      <c r="I183"/>
    </row>
    <row r="184" spans="1:9">
      <c r="A184" s="1"/>
      <c r="B184" s="1"/>
      <c r="C184" s="1"/>
      <c r="D184" s="1"/>
      <c r="E184"/>
      <c r="F184"/>
      <c r="G184"/>
      <c r="H184"/>
      <c r="I184"/>
    </row>
    <row r="185" spans="1:9">
      <c r="A185" s="1"/>
      <c r="B185" s="1"/>
      <c r="C185" s="1"/>
      <c r="D185" s="1"/>
      <c r="E185"/>
      <c r="F185"/>
      <c r="G185"/>
      <c r="H185"/>
      <c r="I185"/>
    </row>
    <row r="186" spans="1:9">
      <c r="A186" s="1"/>
      <c r="B186" s="1"/>
      <c r="C186" s="1"/>
      <c r="D186" s="1"/>
      <c r="E186"/>
      <c r="F186"/>
      <c r="G186"/>
      <c r="H186"/>
      <c r="I186"/>
    </row>
    <row r="187" spans="1:9">
      <c r="A187" s="1"/>
      <c r="B187" s="1"/>
      <c r="C187" s="1"/>
      <c r="D187" s="1"/>
      <c r="E187"/>
      <c r="F187"/>
      <c r="G187"/>
      <c r="H187"/>
      <c r="I187"/>
    </row>
    <row r="188" spans="1:9">
      <c r="A188" s="1"/>
      <c r="B188" s="1"/>
      <c r="C188" s="1"/>
      <c r="D188" s="1"/>
      <c r="E188"/>
      <c r="F188"/>
      <c r="G188"/>
      <c r="H188"/>
      <c r="I188"/>
    </row>
    <row r="189" spans="1:9">
      <c r="A189" s="1"/>
      <c r="B189" s="1"/>
      <c r="C189" s="1"/>
      <c r="D189" s="1"/>
      <c r="E189"/>
      <c r="F189"/>
      <c r="G189"/>
      <c r="H189"/>
      <c r="I189"/>
    </row>
    <row r="190" spans="1:9">
      <c r="A190" s="1"/>
      <c r="B190" s="1"/>
      <c r="C190" s="1"/>
      <c r="D190" s="1"/>
      <c r="E190"/>
      <c r="F190"/>
      <c r="G190"/>
      <c r="H190"/>
      <c r="I190"/>
    </row>
    <row r="191" spans="1:9">
      <c r="A191" s="1"/>
      <c r="B191" s="1"/>
      <c r="C191" s="1"/>
      <c r="D191" s="1"/>
      <c r="E191"/>
      <c r="F191"/>
      <c r="G191"/>
      <c r="H191"/>
      <c r="I191"/>
    </row>
    <row r="192" spans="1:9">
      <c r="A192" s="1"/>
      <c r="B192" s="1"/>
      <c r="C192" s="1"/>
      <c r="D192" s="1"/>
      <c r="E192"/>
      <c r="F192"/>
      <c r="G192"/>
      <c r="H192"/>
      <c r="I192"/>
    </row>
    <row r="193" spans="1:9">
      <c r="A193" s="1"/>
      <c r="B193" s="1"/>
      <c r="C193" s="1"/>
      <c r="D193" s="1"/>
      <c r="E193"/>
      <c r="F193"/>
      <c r="G193"/>
      <c r="H193"/>
      <c r="I193"/>
    </row>
    <row r="194" spans="1:9">
      <c r="A194" s="1"/>
      <c r="B194" s="1"/>
      <c r="C194" s="1"/>
      <c r="D194" s="1"/>
      <c r="E194"/>
      <c r="F194"/>
      <c r="G194"/>
      <c r="H194"/>
      <c r="I194"/>
    </row>
    <row r="195" spans="1:9">
      <c r="A195" s="1"/>
      <c r="B195" s="1"/>
      <c r="C195" s="1"/>
      <c r="D195" s="1"/>
      <c r="E195"/>
      <c r="F195"/>
      <c r="G195"/>
      <c r="H195"/>
      <c r="I195"/>
    </row>
    <row r="196" spans="1:9">
      <c r="A196" s="1"/>
      <c r="B196" s="1"/>
      <c r="C196" s="1"/>
      <c r="D196" s="1"/>
      <c r="E196"/>
      <c r="F196"/>
      <c r="G196"/>
      <c r="H196"/>
      <c r="I196"/>
    </row>
    <row r="197" spans="1:9">
      <c r="A197" s="1"/>
      <c r="B197" s="1"/>
      <c r="C197" s="1"/>
      <c r="D197" s="1"/>
      <c r="E197"/>
      <c r="F197"/>
      <c r="G197"/>
      <c r="H197"/>
      <c r="I197"/>
    </row>
    <row r="198" spans="1:9">
      <c r="A198" s="1"/>
      <c r="B198" s="1"/>
      <c r="C198" s="1"/>
      <c r="D198" s="1"/>
      <c r="E198"/>
      <c r="F198"/>
      <c r="G198"/>
      <c r="H198"/>
      <c r="I198"/>
    </row>
    <row r="199" spans="1:9">
      <c r="A199" s="1"/>
      <c r="B199" s="1"/>
      <c r="C199" s="1"/>
      <c r="D199" s="1"/>
      <c r="E199"/>
      <c r="F199"/>
      <c r="G199"/>
      <c r="H199"/>
      <c r="I199"/>
    </row>
    <row r="200" spans="1:9">
      <c r="A200" s="1"/>
      <c r="B200" s="1"/>
      <c r="C200" s="1"/>
      <c r="D200" s="1"/>
      <c r="E200"/>
      <c r="F200"/>
      <c r="G200"/>
      <c r="H200"/>
      <c r="I200"/>
    </row>
    <row r="201" spans="1:9">
      <c r="A201" s="1"/>
      <c r="B201" s="1"/>
      <c r="C201" s="1"/>
      <c r="D201" s="1"/>
      <c r="E201"/>
      <c r="F201"/>
      <c r="G201"/>
      <c r="H201"/>
      <c r="I201"/>
    </row>
    <row r="202" spans="1:9">
      <c r="A202" s="1"/>
      <c r="B202" s="1"/>
      <c r="C202" s="1"/>
      <c r="D202" s="1"/>
      <c r="E202"/>
      <c r="F202"/>
      <c r="G202"/>
      <c r="H202"/>
      <c r="I202"/>
    </row>
    <row r="203" spans="1:9">
      <c r="A203" s="1"/>
      <c r="B203" s="1"/>
      <c r="C203" s="1"/>
      <c r="D203" s="1"/>
      <c r="E203"/>
      <c r="F203"/>
      <c r="G203"/>
      <c r="H203"/>
      <c r="I203"/>
    </row>
    <row r="204" spans="1:9">
      <c r="A204" s="1"/>
      <c r="B204" s="1"/>
      <c r="C204" s="1"/>
      <c r="D204" s="1"/>
      <c r="E204"/>
      <c r="F204"/>
      <c r="G204"/>
      <c r="H204"/>
      <c r="I204"/>
    </row>
    <row r="205" spans="1:9">
      <c r="A205" s="1"/>
      <c r="B205" s="1"/>
      <c r="C205" s="1"/>
      <c r="D205" s="1"/>
      <c r="E205"/>
      <c r="F205"/>
      <c r="G205"/>
      <c r="H205"/>
      <c r="I205"/>
    </row>
    <row r="206" spans="1:9">
      <c r="A206" s="1"/>
      <c r="B206" s="1"/>
      <c r="C206" s="1"/>
      <c r="D206" s="1"/>
      <c r="E206"/>
      <c r="F206"/>
      <c r="G206"/>
      <c r="H206"/>
      <c r="I206"/>
    </row>
    <row r="207" spans="1:9">
      <c r="A207" s="1"/>
      <c r="B207" s="1"/>
      <c r="C207" s="1"/>
      <c r="D207" s="1"/>
      <c r="E207"/>
      <c r="F207"/>
      <c r="G207"/>
      <c r="H207"/>
      <c r="I207"/>
    </row>
    <row r="208" spans="1:9">
      <c r="A208" s="1"/>
      <c r="B208" s="1"/>
      <c r="C208" s="1"/>
      <c r="D208" s="1"/>
      <c r="E208"/>
      <c r="F208"/>
      <c r="G208"/>
      <c r="H208"/>
      <c r="I208"/>
    </row>
    <row r="209" spans="1:9">
      <c r="A209" s="1"/>
      <c r="B209" s="1"/>
      <c r="C209" s="1"/>
      <c r="D209" s="1"/>
      <c r="E209"/>
      <c r="F209"/>
      <c r="G209"/>
      <c r="H209"/>
      <c r="I209"/>
    </row>
    <row r="210" spans="1:9">
      <c r="A210" s="1"/>
      <c r="B210" s="1"/>
      <c r="C210" s="1"/>
      <c r="D210" s="1"/>
      <c r="E210"/>
      <c r="F210"/>
      <c r="G210"/>
      <c r="H210"/>
      <c r="I210"/>
    </row>
    <row r="211" spans="1:9">
      <c r="A211" s="1"/>
      <c r="B211" s="1"/>
      <c r="C211" s="1"/>
      <c r="D211" s="1"/>
      <c r="E211"/>
      <c r="F211"/>
      <c r="G211"/>
      <c r="H211"/>
      <c r="I211"/>
    </row>
    <row r="212" spans="1:9">
      <c r="A212" s="1"/>
      <c r="B212" s="1"/>
      <c r="C212" s="1"/>
      <c r="D212" s="1"/>
      <c r="E212"/>
      <c r="F212"/>
      <c r="G212"/>
      <c r="H212"/>
      <c r="I212"/>
    </row>
    <row r="213" spans="1:9">
      <c r="A213" s="1"/>
      <c r="B213" s="1"/>
      <c r="C213" s="1"/>
      <c r="D213" s="1"/>
      <c r="E213"/>
      <c r="F213"/>
      <c r="G213"/>
      <c r="H213"/>
      <c r="I213"/>
    </row>
    <row r="214" spans="1:9">
      <c r="A214" s="1"/>
      <c r="B214" s="1"/>
      <c r="C214" s="1"/>
      <c r="D214" s="1"/>
      <c r="E214"/>
      <c r="F214"/>
      <c r="G214"/>
      <c r="H214"/>
      <c r="I214"/>
    </row>
    <row r="215" spans="1:9">
      <c r="A215" s="1"/>
      <c r="B215" s="1"/>
      <c r="C215" s="1"/>
      <c r="D215" s="1"/>
      <c r="E215"/>
      <c r="F215"/>
      <c r="G215"/>
      <c r="H215"/>
      <c r="I215"/>
    </row>
    <row r="216" spans="1:9">
      <c r="A216" s="1"/>
      <c r="B216" s="1"/>
      <c r="C216" s="1"/>
      <c r="D216" s="1"/>
      <c r="E216"/>
      <c r="F216"/>
      <c r="G216"/>
      <c r="H216"/>
      <c r="I216"/>
    </row>
    <row r="217" spans="1:9">
      <c r="A217" s="1"/>
      <c r="B217" s="1"/>
      <c r="C217" s="1"/>
      <c r="D217" s="1"/>
      <c r="E217"/>
      <c r="F217"/>
      <c r="G217"/>
      <c r="H217"/>
      <c r="I217"/>
    </row>
    <row r="218" spans="1:9">
      <c r="A218" s="1"/>
      <c r="B218" s="1"/>
      <c r="C218" s="1"/>
      <c r="D218" s="1"/>
      <c r="E218"/>
      <c r="F218"/>
      <c r="G218"/>
      <c r="H218"/>
      <c r="I218"/>
    </row>
    <row r="219" spans="1:9">
      <c r="A219" s="1"/>
      <c r="B219" s="1"/>
      <c r="C219" s="1"/>
      <c r="D219" s="1"/>
      <c r="E219"/>
      <c r="F219"/>
      <c r="G219"/>
      <c r="H219"/>
      <c r="I219"/>
    </row>
    <row r="220" spans="1:9">
      <c r="A220" s="1"/>
      <c r="B220" s="1"/>
      <c r="C220" s="1"/>
      <c r="D220" s="1"/>
      <c r="E220"/>
      <c r="F220"/>
      <c r="G220"/>
      <c r="H220"/>
      <c r="I220"/>
    </row>
    <row r="221" spans="1:9">
      <c r="A221" s="1"/>
      <c r="B221" s="1"/>
      <c r="C221" s="1"/>
      <c r="D221" s="1"/>
      <c r="E221"/>
      <c r="F221"/>
      <c r="G221"/>
      <c r="H221"/>
      <c r="I221"/>
    </row>
    <row r="222" spans="1:9">
      <c r="A222" s="1"/>
      <c r="B222" s="1"/>
      <c r="C222" s="1"/>
      <c r="D222" s="1"/>
      <c r="E222"/>
      <c r="F222"/>
      <c r="G222"/>
      <c r="H222"/>
      <c r="I222"/>
    </row>
    <row r="223" spans="1:9">
      <c r="A223" s="1"/>
      <c r="B223" s="1"/>
      <c r="C223" s="1"/>
      <c r="D223" s="1"/>
      <c r="E223"/>
      <c r="F223"/>
      <c r="G223"/>
      <c r="H223"/>
      <c r="I223"/>
    </row>
    <row r="224" spans="1:9">
      <c r="A224" s="1"/>
      <c r="B224" s="1"/>
      <c r="C224" s="1"/>
      <c r="D224" s="1"/>
      <c r="E224"/>
      <c r="F224"/>
      <c r="G224"/>
      <c r="H224"/>
      <c r="I224"/>
    </row>
    <row r="225" spans="1:9">
      <c r="A225" s="1"/>
      <c r="B225" s="1"/>
      <c r="C225" s="1"/>
      <c r="D225" s="1"/>
      <c r="E225"/>
      <c r="F225"/>
      <c r="G225"/>
      <c r="H225"/>
      <c r="I225"/>
    </row>
    <row r="226" spans="1:9">
      <c r="A226" s="1"/>
      <c r="B226" s="1"/>
      <c r="C226" s="1"/>
      <c r="D226" s="1"/>
      <c r="E226"/>
      <c r="F226"/>
      <c r="G226"/>
      <c r="H226"/>
      <c r="I226"/>
    </row>
    <row r="227" spans="1:9">
      <c r="A227" s="1"/>
      <c r="B227" s="1"/>
      <c r="C227" s="1"/>
      <c r="D227" s="1"/>
      <c r="E227"/>
      <c r="F227"/>
      <c r="G227"/>
      <c r="H227"/>
      <c r="I227"/>
    </row>
    <row r="228" spans="1:9">
      <c r="A228" s="1"/>
      <c r="B228" s="1"/>
      <c r="C228" s="1"/>
      <c r="D228" s="1"/>
      <c r="E228"/>
      <c r="F228"/>
      <c r="G228"/>
      <c r="H228"/>
      <c r="I228"/>
    </row>
    <row r="229" spans="1:9">
      <c r="A229" s="1"/>
      <c r="B229" s="1"/>
      <c r="C229" s="1"/>
      <c r="D229" s="1"/>
      <c r="E229"/>
      <c r="F229"/>
      <c r="G229"/>
      <c r="H229"/>
      <c r="I229"/>
    </row>
    <row r="230" spans="1:9">
      <c r="A230" s="1"/>
      <c r="B230" s="1"/>
      <c r="C230" s="1"/>
      <c r="D230" s="1"/>
      <c r="E230"/>
      <c r="F230"/>
      <c r="G230"/>
      <c r="H230"/>
      <c r="I230"/>
    </row>
    <row r="231" spans="1:9">
      <c r="A231" s="1"/>
      <c r="B231" s="1"/>
      <c r="C231" s="1"/>
      <c r="D231" s="1"/>
      <c r="E231"/>
      <c r="F231"/>
      <c r="G231"/>
      <c r="H231"/>
      <c r="I231"/>
    </row>
    <row r="232" spans="1:9">
      <c r="A232" s="1"/>
      <c r="B232" s="1"/>
      <c r="C232" s="1"/>
      <c r="D232" s="1"/>
      <c r="E232"/>
      <c r="F232"/>
      <c r="G232"/>
      <c r="H232"/>
      <c r="I232"/>
    </row>
    <row r="233" spans="1:9">
      <c r="A233" s="1"/>
      <c r="B233" s="1"/>
      <c r="C233" s="1"/>
      <c r="D233" s="1"/>
      <c r="E233"/>
      <c r="F233"/>
      <c r="G233"/>
      <c r="H233"/>
      <c r="I233"/>
    </row>
    <row r="234" spans="1:9">
      <c r="A234" s="1"/>
      <c r="B234" s="1"/>
      <c r="C234" s="1"/>
      <c r="D234" s="1"/>
      <c r="E234"/>
      <c r="F234"/>
      <c r="G234"/>
      <c r="H234"/>
      <c r="I234"/>
    </row>
    <row r="235" spans="1:9">
      <c r="A235" s="1"/>
      <c r="B235" s="1"/>
      <c r="C235" s="1"/>
      <c r="D235" s="1"/>
      <c r="E235"/>
      <c r="F235"/>
      <c r="G235"/>
      <c r="H235"/>
      <c r="I235"/>
    </row>
    <row r="236" spans="1:9">
      <c r="A236" s="1"/>
      <c r="B236" s="1"/>
      <c r="C236" s="1"/>
      <c r="D236" s="1"/>
      <c r="E236"/>
      <c r="F236"/>
      <c r="G236"/>
      <c r="H236"/>
      <c r="I236"/>
    </row>
    <row r="237" spans="1:9">
      <c r="A237" s="1"/>
      <c r="B237" s="1"/>
      <c r="C237" s="1"/>
      <c r="D237" s="1"/>
      <c r="E237"/>
      <c r="F237"/>
      <c r="G237"/>
      <c r="H237"/>
      <c r="I237"/>
    </row>
    <row r="238" spans="1:9">
      <c r="A238" s="1"/>
      <c r="B238" s="1"/>
      <c r="C238" s="1"/>
      <c r="D238" s="1"/>
      <c r="E238"/>
      <c r="F238"/>
      <c r="G238"/>
      <c r="H238"/>
      <c r="I238"/>
    </row>
    <row r="239" spans="1:9">
      <c r="A239" s="1"/>
      <c r="B239" s="1"/>
      <c r="C239" s="1"/>
      <c r="D239" s="1"/>
      <c r="E239"/>
      <c r="F239"/>
      <c r="G239"/>
      <c r="H239"/>
      <c r="I239"/>
    </row>
    <row r="240" spans="1:9">
      <c r="A240" s="1"/>
      <c r="B240" s="1"/>
      <c r="C240" s="1"/>
      <c r="D240" s="1"/>
      <c r="E240"/>
      <c r="F240"/>
      <c r="G240"/>
      <c r="H240"/>
      <c r="I240"/>
    </row>
    <row r="241" spans="1:9">
      <c r="A241" s="1"/>
      <c r="B241" s="1"/>
      <c r="C241" s="1"/>
      <c r="D241" s="1"/>
      <c r="E241"/>
      <c r="F241"/>
      <c r="G241"/>
      <c r="H241"/>
      <c r="I241"/>
    </row>
    <row r="242" spans="1:9">
      <c r="A242" s="1"/>
      <c r="B242" s="1"/>
      <c r="C242" s="1"/>
      <c r="D242" s="1"/>
      <c r="E242"/>
      <c r="F242"/>
      <c r="G242"/>
      <c r="H242"/>
      <c r="I242"/>
    </row>
    <row r="243" spans="1:9">
      <c r="A243" s="1"/>
      <c r="B243" s="1"/>
      <c r="C243" s="1"/>
      <c r="D243" s="1"/>
      <c r="E243"/>
      <c r="F243"/>
      <c r="G243"/>
      <c r="H243"/>
      <c r="I243"/>
    </row>
    <row r="244" spans="1:9">
      <c r="A244" s="1"/>
      <c r="B244" s="1"/>
      <c r="C244" s="1"/>
      <c r="D244" s="1"/>
      <c r="E244"/>
      <c r="F244"/>
      <c r="G244"/>
      <c r="H244"/>
      <c r="I244"/>
    </row>
    <row r="245" spans="1:9">
      <c r="A245" s="1"/>
      <c r="B245" s="1"/>
      <c r="C245" s="1"/>
      <c r="D245" s="1"/>
      <c r="E245"/>
      <c r="F245"/>
      <c r="G245"/>
      <c r="H245"/>
      <c r="I245"/>
    </row>
    <row r="246" spans="1:9">
      <c r="A246" s="1"/>
      <c r="B246" s="1"/>
      <c r="C246" s="1"/>
      <c r="D246" s="1"/>
      <c r="E246"/>
      <c r="F246"/>
      <c r="G246"/>
      <c r="H246"/>
      <c r="I246"/>
    </row>
    <row r="247" spans="1:9">
      <c r="A247" s="1"/>
      <c r="B247" s="1"/>
      <c r="C247" s="1"/>
      <c r="D247" s="1"/>
      <c r="E247"/>
      <c r="F247"/>
      <c r="G247"/>
      <c r="H247"/>
      <c r="I247"/>
    </row>
    <row r="248" spans="1:9">
      <c r="A248" s="1"/>
      <c r="B248" s="1"/>
      <c r="C248" s="1"/>
      <c r="D248" s="1"/>
      <c r="E248"/>
      <c r="F248"/>
      <c r="G248"/>
      <c r="H248"/>
      <c r="I248"/>
    </row>
    <row r="249" spans="1:9">
      <c r="A249" s="1"/>
      <c r="B249" s="1"/>
      <c r="C249" s="1"/>
      <c r="D249" s="1"/>
      <c r="E249"/>
      <c r="F249"/>
      <c r="G249"/>
      <c r="H249"/>
      <c r="I249"/>
    </row>
    <row r="250" spans="1:9">
      <c r="A250" s="1"/>
      <c r="B250" s="1"/>
      <c r="C250" s="1"/>
      <c r="D250" s="1"/>
      <c r="E250"/>
      <c r="F250"/>
      <c r="G250"/>
      <c r="H250"/>
      <c r="I250"/>
    </row>
  </sheetData>
  <mergeCells count="33">
    <mergeCell ref="A151:I151"/>
    <mergeCell ref="H1:I1"/>
    <mergeCell ref="A170:I170"/>
    <mergeCell ref="G3:I3"/>
    <mergeCell ref="H4:I4"/>
    <mergeCell ref="D3:D5"/>
    <mergeCell ref="B3:B5"/>
    <mergeCell ref="A3:A5"/>
    <mergeCell ref="C3:C5"/>
    <mergeCell ref="E3:E5"/>
    <mergeCell ref="G4:G5"/>
    <mergeCell ref="A33:I33"/>
    <mergeCell ref="A34:I34"/>
    <mergeCell ref="A51:I51"/>
    <mergeCell ref="A2:I2"/>
    <mergeCell ref="A8:I8"/>
    <mergeCell ref="F3:F5"/>
    <mergeCell ref="A7:I7"/>
    <mergeCell ref="A21:I21"/>
    <mergeCell ref="A116:I116"/>
    <mergeCell ref="A94:I94"/>
    <mergeCell ref="A67:I67"/>
    <mergeCell ref="A68:I68"/>
    <mergeCell ref="A73:I73"/>
    <mergeCell ref="A78:I78"/>
    <mergeCell ref="A79:I79"/>
    <mergeCell ref="A109:I109"/>
    <mergeCell ref="A110:I110"/>
    <mergeCell ref="A123:I123"/>
    <mergeCell ref="A128:I128"/>
    <mergeCell ref="A133:I133"/>
    <mergeCell ref="A134:I134"/>
    <mergeCell ref="A122:I122"/>
  </mergeCells>
  <phoneticPr fontId="0" type="noConversion"/>
  <pageMargins left="0.23622047244094491" right="0.23622047244094491" top="0.55118110236220474" bottom="0.55118110236220474" header="0" footer="0"/>
  <pageSetup paperSize="9" scale="5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Форма</vt:lpstr>
      <vt:lpstr>Форма!Заголовки_для_печати</vt:lpstr>
      <vt:lpstr>Форма!Область_печати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2019-01-10T06:33:11Z</cp:lastPrinted>
  <dcterms:created xsi:type="dcterms:W3CDTF">2006-09-16T00:00:00Z</dcterms:created>
  <dcterms:modified xsi:type="dcterms:W3CDTF">2020-03-19T06:07:00Z</dcterms:modified>
</cp:coreProperties>
</file>