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codeName="ЭтаКнига" defaultThemeVersion="124226"/>
  <bookViews>
    <workbookView xWindow="120" yWindow="468" windowWidth="9516" windowHeight="4056" activeTab="2"/>
  </bookViews>
  <sheets>
    <sheet name="сентябрь" sheetId="14" r:id="rId1"/>
    <sheet name="август" sheetId="13" r:id="rId2"/>
    <sheet name="июль " sheetId="12" r:id="rId3"/>
  </sheets>
  <definedNames>
    <definedName name="_xlnm.Print_Area" localSheetId="1">август!$A$1:$I$23</definedName>
    <definedName name="_xlnm.Print_Area" localSheetId="2">'июль '!$A$1:$I$23</definedName>
    <definedName name="_xlnm.Print_Area" localSheetId="0">сентябрь!$A$1:$I$23</definedName>
  </definedNames>
  <calcPr calcId="145621"/>
</workbook>
</file>

<file path=xl/calcChain.xml><?xml version="1.0" encoding="utf-8"?>
<calcChain xmlns="http://schemas.openxmlformats.org/spreadsheetml/2006/main">
  <c r="I17" i="14" l="1"/>
  <c r="H17" i="14"/>
  <c r="G17" i="14"/>
  <c r="C17" i="14"/>
  <c r="I16" i="14"/>
  <c r="H16" i="14"/>
  <c r="G16" i="14"/>
  <c r="C16" i="14"/>
  <c r="I15" i="14"/>
  <c r="H15" i="14"/>
  <c r="G15" i="14"/>
  <c r="C15" i="14"/>
  <c r="I14" i="14"/>
  <c r="H14" i="14"/>
  <c r="G14" i="14"/>
  <c r="C14" i="14"/>
  <c r="I13" i="14"/>
  <c r="H13" i="14"/>
  <c r="G13" i="14"/>
  <c r="C13" i="14"/>
  <c r="I12" i="14"/>
  <c r="H12" i="14"/>
  <c r="G12" i="14"/>
  <c r="C12" i="14"/>
  <c r="F11" i="14"/>
  <c r="G11" i="14" s="1"/>
  <c r="E11" i="14"/>
  <c r="E18" i="14" s="1"/>
  <c r="B11" i="14"/>
  <c r="B18" i="14" s="1"/>
  <c r="A11" i="14"/>
  <c r="A18" i="14" s="1"/>
  <c r="H18" i="14" s="1"/>
  <c r="I10" i="14"/>
  <c r="H10" i="14"/>
  <c r="G10" i="14"/>
  <c r="C10" i="14"/>
  <c r="C18" i="14" l="1"/>
  <c r="C11" i="14"/>
  <c r="H11" i="14"/>
  <c r="F18" i="14"/>
  <c r="G18" i="14" s="1"/>
  <c r="I11" i="14"/>
  <c r="I18" i="14" l="1"/>
  <c r="I17" i="13" l="1"/>
  <c r="H17" i="13"/>
  <c r="G17" i="13"/>
  <c r="C17" i="13"/>
  <c r="I16" i="13"/>
  <c r="H16" i="13"/>
  <c r="G16" i="13"/>
  <c r="C16" i="13"/>
  <c r="I15" i="13"/>
  <c r="H15" i="13"/>
  <c r="G15" i="13"/>
  <c r="C15" i="13"/>
  <c r="I14" i="13"/>
  <c r="H14" i="13"/>
  <c r="G14" i="13"/>
  <c r="C14" i="13"/>
  <c r="I13" i="13"/>
  <c r="H13" i="13"/>
  <c r="G13" i="13"/>
  <c r="C13" i="13"/>
  <c r="I12" i="13"/>
  <c r="H12" i="13"/>
  <c r="G12" i="13"/>
  <c r="C12" i="13"/>
  <c r="F11" i="13"/>
  <c r="G11" i="13" s="1"/>
  <c r="E11" i="13"/>
  <c r="E18" i="13" s="1"/>
  <c r="B11" i="13"/>
  <c r="B18" i="13" s="1"/>
  <c r="A11" i="13"/>
  <c r="A18" i="13" s="1"/>
  <c r="H18" i="13" s="1"/>
  <c r="I10" i="13"/>
  <c r="H10" i="13"/>
  <c r="G10" i="13"/>
  <c r="C10" i="13"/>
  <c r="I17" i="12"/>
  <c r="H17" i="12"/>
  <c r="G17" i="12"/>
  <c r="C17" i="12"/>
  <c r="I16" i="12"/>
  <c r="H16" i="12"/>
  <c r="G16" i="12"/>
  <c r="C16" i="12"/>
  <c r="I15" i="12"/>
  <c r="H15" i="12"/>
  <c r="G15" i="12"/>
  <c r="C15" i="12"/>
  <c r="I14" i="12"/>
  <c r="H14" i="12"/>
  <c r="G14" i="12"/>
  <c r="C14" i="12"/>
  <c r="I13" i="12"/>
  <c r="H13" i="12"/>
  <c r="G13" i="12"/>
  <c r="C13" i="12"/>
  <c r="I12" i="12"/>
  <c r="H12" i="12"/>
  <c r="G12" i="12"/>
  <c r="C12" i="12"/>
  <c r="F11" i="12"/>
  <c r="G11" i="12" s="1"/>
  <c r="E11" i="12"/>
  <c r="E18" i="12" s="1"/>
  <c r="B11" i="12"/>
  <c r="B18" i="12" s="1"/>
  <c r="A11" i="12"/>
  <c r="A18" i="12" s="1"/>
  <c r="H18" i="12" s="1"/>
  <c r="I10" i="12"/>
  <c r="H10" i="12"/>
  <c r="G10" i="12"/>
  <c r="C10" i="12"/>
  <c r="C18" i="13" l="1"/>
  <c r="C11" i="13"/>
  <c r="H11" i="13"/>
  <c r="F18" i="13"/>
  <c r="G18" i="13" s="1"/>
  <c r="I11" i="13"/>
  <c r="C18" i="12"/>
  <c r="C11" i="12"/>
  <c r="H11" i="12"/>
  <c r="F18" i="12"/>
  <c r="G18" i="12" s="1"/>
  <c r="I11" i="12"/>
  <c r="I18" i="13" l="1"/>
  <c r="I18" i="12"/>
</calcChain>
</file>

<file path=xl/sharedStrings.xml><?xml version="1.0" encoding="utf-8"?>
<sst xmlns="http://schemas.openxmlformats.org/spreadsheetml/2006/main" count="81" uniqueCount="30">
  <si>
    <t>% выполнения</t>
  </si>
  <si>
    <t>ПОКАЗАТЕЛИ</t>
  </si>
  <si>
    <t>выполнения бюджетов Ковернинского района</t>
  </si>
  <si>
    <t>ДОХОДЫ</t>
  </si>
  <si>
    <t>Наименование</t>
  </si>
  <si>
    <t>РАСХОДЫ</t>
  </si>
  <si>
    <t>администраций</t>
  </si>
  <si>
    <t>Районный бюджет</t>
  </si>
  <si>
    <t>Поселения</t>
  </si>
  <si>
    <t>Б.Мостовский</t>
  </si>
  <si>
    <t>Гавриловский</t>
  </si>
  <si>
    <t>Горевский</t>
  </si>
  <si>
    <t>Скоробогатовский</t>
  </si>
  <si>
    <t>Хохломский</t>
  </si>
  <si>
    <t>п.Ковернино</t>
  </si>
  <si>
    <t xml:space="preserve">Начальник финансового управления </t>
  </si>
  <si>
    <t xml:space="preserve">            В.Н.Соколова</t>
  </si>
  <si>
    <t>Профицит (+),           дефицит (-)</t>
  </si>
  <si>
    <t>В С Е Г О                            с внутренними оборотами</t>
  </si>
  <si>
    <t>назначено по бюджету на 2016 год</t>
  </si>
  <si>
    <t>план на 2016 год</t>
  </si>
  <si>
    <t>за январь - июль 2016 г.</t>
  </si>
  <si>
    <t>выполнено на 01.08.2016 г.</t>
  </si>
  <si>
    <t xml:space="preserve">факт на 01.08.2016г. </t>
  </si>
  <si>
    <t>за январь - август 2016 г.</t>
  </si>
  <si>
    <t>выполнено на 01.09.2016 г.</t>
  </si>
  <si>
    <t xml:space="preserve">факт на 01.09.2016г. </t>
  </si>
  <si>
    <t>за январь - сентябрь 2016 г.</t>
  </si>
  <si>
    <t>выполнено на 01.10.2016 г.</t>
  </si>
  <si>
    <t xml:space="preserve">факт на 01.10.2016г.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</si>
</sst>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#,##0.0"/>
    <numFmt numFmtId="165" formatCode="#,##0.0_р_."/>
    <numFmt numFmtId="166" formatCode="0.0%"/>
  </numFmts>
  <fonts count="8" x14ac:knownFonts="1">
    <font>
      <sz val="10"/>
      <name val="Arial Cyr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name val="Times New Roman"/>
      <family val="1"/>
      <charset val="204"/>
    </font>
    <font>
      <b/>
      <sz val="14"/>
      <name val="Times New Roman"/>
      <family val="1"/>
      <charset val="204"/>
    </font>
    <font>
      <b/>
      <sz val="10"/>
      <color rgb="FFFF0000"/>
      <name val="Times New Roman"/>
      <family val="1"/>
      <charset val="204"/>
    </font>
    <font>
      <sz val="10"/>
      <color rgb="FFFF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62">
    <xf numFmtId="0" fontId="0" fillId="0" borderId="0" xfId="0"/>
    <xf numFmtId="0" fontId="1" fillId="0" borderId="0" xfId="0" applyFont="1" applyAlignment="1">
      <alignment horizontal="left"/>
    </xf>
    <xf numFmtId="0" fontId="1" fillId="0" borderId="0" xfId="0" applyFont="1"/>
    <xf numFmtId="165" fontId="1" fillId="0" borderId="6" xfId="0" applyNumberFormat="1" applyFont="1" applyBorder="1" applyAlignment="1">
      <alignment horizontal="center"/>
    </xf>
    <xf numFmtId="166" fontId="1" fillId="0" borderId="6" xfId="0" applyNumberFormat="1" applyFont="1" applyBorder="1" applyAlignment="1">
      <alignment horizontal="center"/>
    </xf>
    <xf numFmtId="164" fontId="1" fillId="0" borderId="7" xfId="0" applyNumberFormat="1" applyFont="1" applyBorder="1" applyAlignment="1">
      <alignment horizontal="center"/>
    </xf>
    <xf numFmtId="165" fontId="2" fillId="0" borderId="6" xfId="0" applyNumberFormat="1" applyFont="1" applyBorder="1" applyAlignment="1">
      <alignment horizontal="center"/>
    </xf>
    <xf numFmtId="0" fontId="2" fillId="0" borderId="12" xfId="0" applyFont="1" applyBorder="1" applyAlignment="1">
      <alignment wrapText="1"/>
    </xf>
    <xf numFmtId="0" fontId="2" fillId="0" borderId="15" xfId="0" applyFont="1" applyBorder="1" applyAlignment="1">
      <alignment wrapText="1"/>
    </xf>
    <xf numFmtId="165" fontId="2" fillId="0" borderId="20" xfId="0" applyNumberFormat="1" applyFont="1" applyBorder="1" applyAlignment="1">
      <alignment horizontal="center"/>
    </xf>
    <xf numFmtId="164" fontId="1" fillId="0" borderId="21" xfId="0" applyNumberFormat="1" applyFont="1" applyBorder="1" applyAlignment="1">
      <alignment horizontal="center"/>
    </xf>
    <xf numFmtId="165" fontId="1" fillId="0" borderId="20" xfId="0" applyNumberFormat="1" applyFont="1" applyBorder="1" applyAlignment="1">
      <alignment horizontal="center"/>
    </xf>
    <xf numFmtId="165" fontId="1" fillId="0" borderId="22" xfId="0" applyNumberFormat="1" applyFont="1" applyBorder="1" applyAlignment="1">
      <alignment horizontal="center"/>
    </xf>
    <xf numFmtId="165" fontId="1" fillId="0" borderId="9" xfId="0" applyNumberFormat="1" applyFont="1" applyBorder="1" applyAlignment="1">
      <alignment horizontal="center"/>
    </xf>
    <xf numFmtId="166" fontId="1" fillId="0" borderId="9" xfId="0" applyNumberFormat="1" applyFont="1" applyBorder="1" applyAlignment="1">
      <alignment horizontal="center"/>
    </xf>
    <xf numFmtId="164" fontId="1" fillId="0" borderId="10" xfId="0" applyNumberFormat="1" applyFont="1" applyBorder="1" applyAlignment="1">
      <alignment horizontal="center"/>
    </xf>
    <xf numFmtId="164" fontId="1" fillId="0" borderId="24" xfId="0" applyNumberFormat="1" applyFont="1" applyBorder="1" applyAlignment="1">
      <alignment horizontal="center"/>
    </xf>
    <xf numFmtId="164" fontId="2" fillId="0" borderId="25" xfId="0" applyNumberFormat="1" applyFont="1" applyBorder="1" applyAlignment="1">
      <alignment horizontal="center"/>
    </xf>
    <xf numFmtId="165" fontId="2" fillId="0" borderId="26" xfId="0" applyNumberFormat="1" applyFont="1" applyBorder="1" applyAlignment="1">
      <alignment horizontal="center"/>
    </xf>
    <xf numFmtId="164" fontId="2" fillId="0" borderId="26" xfId="0" applyNumberFormat="1" applyFont="1" applyBorder="1" applyAlignment="1">
      <alignment horizontal="center"/>
    </xf>
    <xf numFmtId="0" fontId="3" fillId="0" borderId="6" xfId="0" applyFont="1" applyBorder="1" applyAlignment="1">
      <alignment wrapText="1"/>
    </xf>
    <xf numFmtId="0" fontId="4" fillId="0" borderId="6" xfId="0" applyFont="1" applyBorder="1"/>
    <xf numFmtId="0" fontId="4" fillId="0" borderId="9" xfId="0" applyFont="1" applyBorder="1"/>
    <xf numFmtId="165" fontId="2" fillId="0" borderId="18" xfId="0" applyNumberFormat="1" applyFont="1" applyBorder="1" applyAlignment="1">
      <alignment horizontal="center"/>
    </xf>
    <xf numFmtId="165" fontId="2" fillId="0" borderId="7" xfId="0" applyNumberFormat="1" applyFont="1" applyBorder="1" applyAlignment="1">
      <alignment horizontal="center"/>
    </xf>
    <xf numFmtId="166" fontId="2" fillId="0" borderId="7" xfId="0" applyNumberFormat="1" applyFont="1" applyBorder="1" applyAlignment="1">
      <alignment horizontal="center"/>
    </xf>
    <xf numFmtId="0" fontId="3" fillId="0" borderId="7" xfId="0" applyFont="1" applyBorder="1"/>
    <xf numFmtId="164" fontId="2" fillId="0" borderId="7" xfId="0" applyNumberFormat="1" applyFont="1" applyBorder="1" applyAlignment="1">
      <alignment horizontal="center"/>
    </xf>
    <xf numFmtId="164" fontId="2" fillId="0" borderId="19" xfId="0" applyNumberFormat="1" applyFont="1" applyBorder="1" applyAlignment="1">
      <alignment horizontal="center"/>
    </xf>
    <xf numFmtId="166" fontId="2" fillId="0" borderId="6" xfId="0" applyNumberFormat="1" applyFont="1" applyBorder="1" applyAlignment="1">
      <alignment horizontal="center"/>
    </xf>
    <xf numFmtId="164" fontId="2" fillId="0" borderId="21" xfId="0" applyNumberFormat="1" applyFont="1" applyBorder="1" applyAlignment="1">
      <alignment horizontal="center"/>
    </xf>
    <xf numFmtId="166" fontId="2" fillId="0" borderId="26" xfId="0" applyNumberFormat="1" applyFont="1" applyBorder="1" applyAlignment="1">
      <alignment horizontal="center"/>
    </xf>
    <xf numFmtId="164" fontId="2" fillId="0" borderId="28" xfId="0" applyNumberFormat="1" applyFont="1" applyBorder="1" applyAlignment="1">
      <alignment horizontal="center"/>
    </xf>
    <xf numFmtId="0" fontId="2" fillId="0" borderId="26" xfId="0" applyFont="1" applyBorder="1" applyAlignment="1">
      <alignment vertical="center" wrapText="1"/>
    </xf>
    <xf numFmtId="164" fontId="6" fillId="0" borderId="7" xfId="0" applyNumberFormat="1" applyFont="1" applyBorder="1" applyAlignment="1">
      <alignment horizontal="center"/>
    </xf>
    <xf numFmtId="166" fontId="6" fillId="0" borderId="17" xfId="0" applyNumberFormat="1" applyFont="1" applyBorder="1" applyAlignment="1">
      <alignment horizontal="center"/>
    </xf>
    <xf numFmtId="165" fontId="6" fillId="0" borderId="6" xfId="0" applyNumberFormat="1" applyFont="1" applyBorder="1" applyAlignment="1">
      <alignment horizontal="center"/>
    </xf>
    <xf numFmtId="166" fontId="6" fillId="0" borderId="8" xfId="0" applyNumberFormat="1" applyFont="1" applyBorder="1" applyAlignment="1">
      <alignment horizontal="center"/>
    </xf>
    <xf numFmtId="164" fontId="7" fillId="0" borderId="6" xfId="0" applyNumberFormat="1" applyFont="1" applyBorder="1" applyAlignment="1">
      <alignment horizontal="center"/>
    </xf>
    <xf numFmtId="166" fontId="7" fillId="0" borderId="8" xfId="0" applyNumberFormat="1" applyFont="1" applyBorder="1" applyAlignment="1">
      <alignment horizontal="center"/>
    </xf>
    <xf numFmtId="164" fontId="7" fillId="0" borderId="9" xfId="0" applyNumberFormat="1" applyFont="1" applyBorder="1" applyAlignment="1">
      <alignment horizontal="center"/>
    </xf>
    <xf numFmtId="166" fontId="7" fillId="0" borderId="23" xfId="0" applyNumberFormat="1" applyFont="1" applyBorder="1" applyAlignment="1">
      <alignment horizontal="center"/>
    </xf>
    <xf numFmtId="164" fontId="6" fillId="0" borderId="26" xfId="0" applyNumberFormat="1" applyFont="1" applyBorder="1" applyAlignment="1">
      <alignment horizontal="center"/>
    </xf>
    <xf numFmtId="166" fontId="6" fillId="0" borderId="27" xfId="0" applyNumberFormat="1" applyFont="1" applyBorder="1" applyAlignment="1">
      <alignment horizontal="center"/>
    </xf>
    <xf numFmtId="0" fontId="2" fillId="0" borderId="13" xfId="0" applyFont="1" applyBorder="1" applyAlignment="1">
      <alignment horizontal="center" vertical="center" wrapText="1"/>
    </xf>
    <xf numFmtId="0" fontId="2" fillId="0" borderId="14" xfId="0" applyFont="1" applyBorder="1" applyAlignment="1">
      <alignment horizontal="center" vertical="center" wrapText="1"/>
    </xf>
    <xf numFmtId="0" fontId="1" fillId="0" borderId="0" xfId="0" applyFont="1" applyAlignment="1"/>
    <xf numFmtId="0" fontId="0" fillId="0" borderId="0" xfId="0" applyAlignment="1"/>
    <xf numFmtId="0" fontId="0" fillId="0" borderId="0" xfId="0" applyAlignment="1">
      <alignment horizontal="center"/>
    </xf>
    <xf numFmtId="0" fontId="2" fillId="0" borderId="13" xfId="0" applyFont="1" applyBorder="1" applyAlignment="1">
      <alignment horizontal="center" vertical="center" wrapText="1"/>
    </xf>
    <xf numFmtId="0" fontId="2" fillId="0" borderId="14" xfId="0" applyFont="1" applyBorder="1" applyAlignment="1">
      <alignment horizontal="center" vertical="center" wrapText="1"/>
    </xf>
    <xf numFmtId="0" fontId="2" fillId="0" borderId="15" xfId="0" applyFont="1" applyBorder="1" applyAlignment="1">
      <alignment horizontal="center" vertical="center" wrapText="1"/>
    </xf>
    <xf numFmtId="0" fontId="1" fillId="0" borderId="0" xfId="0" applyFont="1" applyAlignment="1"/>
    <xf numFmtId="0" fontId="5" fillId="0" borderId="0" xfId="0" applyFont="1" applyAlignment="1">
      <alignment horizontal="center"/>
    </xf>
    <xf numFmtId="0" fontId="1" fillId="0" borderId="4" xfId="0" applyFont="1" applyBorder="1" applyAlignment="1"/>
    <xf numFmtId="0" fontId="2" fillId="0" borderId="11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2" fillId="0" borderId="16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6"/>
  <sheetViews>
    <sheetView zoomScaleNormal="100" workbookViewId="0">
      <selection activeCell="E12" sqref="E12:F17"/>
    </sheetView>
  </sheetViews>
  <sheetFormatPr defaultRowHeight="13.2" x14ac:dyDescent="0.25"/>
  <cols>
    <col min="1" max="1" width="12.6640625" customWidth="1"/>
    <col min="2" max="2" width="14.109375" customWidth="1"/>
    <col min="3" max="3" width="12.21875" customWidth="1"/>
    <col min="4" max="4" width="21.5546875" customWidth="1"/>
    <col min="5" max="5" width="13.21875" customWidth="1"/>
    <col min="6" max="6" width="13.33203125" customWidth="1"/>
    <col min="7" max="7" width="12.5546875" customWidth="1"/>
    <col min="8" max="8" width="11" customWidth="1"/>
    <col min="9" max="9" width="10.88671875" customWidth="1"/>
  </cols>
  <sheetData>
    <row r="1" spans="1:9" ht="17.399999999999999" x14ac:dyDescent="0.3">
      <c r="A1" s="1"/>
      <c r="B1" s="53" t="s">
        <v>1</v>
      </c>
      <c r="C1" s="53"/>
      <c r="D1" s="53"/>
      <c r="E1" s="53"/>
      <c r="F1" s="53"/>
      <c r="G1" s="53"/>
      <c r="H1" s="53"/>
      <c r="I1" s="2"/>
    </row>
    <row r="2" spans="1:9" ht="21" customHeight="1" x14ac:dyDescent="0.3">
      <c r="A2" s="1"/>
      <c r="B2" s="53" t="s">
        <v>2</v>
      </c>
      <c r="C2" s="53"/>
      <c r="D2" s="53"/>
      <c r="E2" s="53"/>
      <c r="F2" s="53"/>
      <c r="G2" s="53"/>
      <c r="H2" s="53"/>
      <c r="I2" s="2"/>
    </row>
    <row r="3" spans="1:9" ht="17.399999999999999" x14ac:dyDescent="0.3">
      <c r="A3" s="1"/>
      <c r="B3" s="1"/>
      <c r="C3" s="53" t="s">
        <v>27</v>
      </c>
      <c r="D3" s="53"/>
      <c r="E3" s="53"/>
      <c r="F3" s="53"/>
      <c r="G3" s="53"/>
      <c r="H3" s="2"/>
      <c r="I3" s="2"/>
    </row>
    <row r="4" spans="1:9" x14ac:dyDescent="0.25">
      <c r="A4" s="2"/>
      <c r="B4" s="2"/>
      <c r="C4" s="2"/>
      <c r="D4" s="2"/>
      <c r="E4" s="2"/>
      <c r="F4" s="2"/>
      <c r="G4" s="2"/>
      <c r="H4" s="2"/>
      <c r="I4" s="2"/>
    </row>
    <row r="5" spans="1:9" ht="12" customHeight="1" thickBot="1" x14ac:dyDescent="0.3">
      <c r="A5" s="54"/>
      <c r="B5" s="54"/>
      <c r="C5" s="54"/>
      <c r="D5" s="54"/>
      <c r="E5" s="54"/>
      <c r="F5" s="54"/>
      <c r="G5" s="54"/>
      <c r="H5" s="2"/>
      <c r="I5" s="2"/>
    </row>
    <row r="6" spans="1:9" ht="21.6" customHeight="1" thickBot="1" x14ac:dyDescent="0.3">
      <c r="A6" s="55" t="s">
        <v>3</v>
      </c>
      <c r="B6" s="56"/>
      <c r="C6" s="7"/>
      <c r="D6" s="44" t="s">
        <v>4</v>
      </c>
      <c r="E6" s="55" t="s">
        <v>5</v>
      </c>
      <c r="F6" s="56"/>
      <c r="G6" s="57"/>
      <c r="H6" s="58" t="s">
        <v>17</v>
      </c>
      <c r="I6" s="59"/>
    </row>
    <row r="7" spans="1:9" ht="14.25" customHeight="1" thickBot="1" x14ac:dyDescent="0.3">
      <c r="A7" s="49" t="s">
        <v>19</v>
      </c>
      <c r="B7" s="49" t="s">
        <v>28</v>
      </c>
      <c r="C7" s="49" t="s">
        <v>0</v>
      </c>
      <c r="D7" s="45" t="s">
        <v>6</v>
      </c>
      <c r="E7" s="49" t="s">
        <v>19</v>
      </c>
      <c r="F7" s="49" t="s">
        <v>28</v>
      </c>
      <c r="G7" s="49" t="s">
        <v>0</v>
      </c>
      <c r="H7" s="60"/>
      <c r="I7" s="61"/>
    </row>
    <row r="8" spans="1:9" x14ac:dyDescent="0.25">
      <c r="A8" s="50"/>
      <c r="B8" s="50"/>
      <c r="C8" s="50"/>
      <c r="D8" s="45"/>
      <c r="E8" s="50"/>
      <c r="F8" s="50"/>
      <c r="G8" s="50"/>
      <c r="H8" s="49" t="s">
        <v>20</v>
      </c>
      <c r="I8" s="49" t="s">
        <v>29</v>
      </c>
    </row>
    <row r="9" spans="1:9" ht="13.8" thickBot="1" x14ac:dyDescent="0.3">
      <c r="A9" s="51"/>
      <c r="B9" s="51"/>
      <c r="C9" s="51"/>
      <c r="D9" s="8"/>
      <c r="E9" s="51"/>
      <c r="F9" s="51"/>
      <c r="G9" s="51"/>
      <c r="H9" s="51"/>
      <c r="I9" s="51"/>
    </row>
    <row r="10" spans="1:9" ht="31.5" customHeight="1" x14ac:dyDescent="0.3">
      <c r="A10" s="23">
        <v>583534.19999999995</v>
      </c>
      <c r="B10" s="24">
        <v>414246.2</v>
      </c>
      <c r="C10" s="25">
        <f>B10/A10</f>
        <v>0.70989189665318686</v>
      </c>
      <c r="D10" s="26" t="s">
        <v>7</v>
      </c>
      <c r="E10" s="34">
        <v>584275.5</v>
      </c>
      <c r="F10" s="34">
        <v>379962.8</v>
      </c>
      <c r="G10" s="35">
        <f>F10/E10</f>
        <v>0.65031444926237703</v>
      </c>
      <c r="H10" s="27">
        <f>A10-E10</f>
        <v>-741.30000000004657</v>
      </c>
      <c r="I10" s="28">
        <f t="shared" ref="I10:I17" si="0">B10-F10</f>
        <v>34283.400000000023</v>
      </c>
    </row>
    <row r="11" spans="1:9" ht="30.75" customHeight="1" x14ac:dyDescent="0.3">
      <c r="A11" s="9">
        <f>A12+A13+A14+A15+A16+A17</f>
        <v>60024.995999999999</v>
      </c>
      <c r="B11" s="6">
        <f>B12+B13+B14+B15+B16+B17</f>
        <v>42722.3</v>
      </c>
      <c r="C11" s="29">
        <f t="shared" ref="C11:C18" si="1">B11/A11</f>
        <v>0.71174182169041711</v>
      </c>
      <c r="D11" s="20" t="s">
        <v>8</v>
      </c>
      <c r="E11" s="36">
        <f>E12+E13+E14+E15+E16+E17</f>
        <v>64610.500000000007</v>
      </c>
      <c r="F11" s="36">
        <f>F12+F13+F14+F15+F16+F17</f>
        <v>33470.1</v>
      </c>
      <c r="G11" s="37">
        <f t="shared" ref="G11:G18" si="2">F11/E11</f>
        <v>0.5180288033678736</v>
      </c>
      <c r="H11" s="27">
        <f t="shared" ref="H11:H18" si="3">A11-E11</f>
        <v>-4585.5040000000081</v>
      </c>
      <c r="I11" s="30">
        <f t="shared" si="0"/>
        <v>9252.2000000000044</v>
      </c>
    </row>
    <row r="12" spans="1:9" ht="19.95" customHeight="1" x14ac:dyDescent="0.3">
      <c r="A12" s="11">
        <v>9337.6000000000022</v>
      </c>
      <c r="B12" s="3">
        <v>6606.7000000000007</v>
      </c>
      <c r="C12" s="4">
        <f t="shared" si="1"/>
        <v>0.70753726867717603</v>
      </c>
      <c r="D12" s="21" t="s">
        <v>9</v>
      </c>
      <c r="E12" s="38">
        <v>9681</v>
      </c>
      <c r="F12" s="38">
        <v>6827.1</v>
      </c>
      <c r="G12" s="39">
        <f t="shared" si="2"/>
        <v>0.70520607375271149</v>
      </c>
      <c r="H12" s="5">
        <f t="shared" si="3"/>
        <v>-343.39999999999782</v>
      </c>
      <c r="I12" s="10">
        <f t="shared" si="0"/>
        <v>-220.39999999999964</v>
      </c>
    </row>
    <row r="13" spans="1:9" ht="19.95" customHeight="1" x14ac:dyDescent="0.3">
      <c r="A13" s="11">
        <v>8974.8490000000002</v>
      </c>
      <c r="B13" s="3">
        <v>6328.4</v>
      </c>
      <c r="C13" s="4">
        <f t="shared" si="1"/>
        <v>0.70512606953052914</v>
      </c>
      <c r="D13" s="21" t="s">
        <v>10</v>
      </c>
      <c r="E13" s="38">
        <v>8715.6</v>
      </c>
      <c r="F13" s="38">
        <v>5189.6000000000004</v>
      </c>
      <c r="G13" s="39">
        <f t="shared" si="2"/>
        <v>0.59543806507870944</v>
      </c>
      <c r="H13" s="5">
        <f t="shared" si="3"/>
        <v>259.2489999999998</v>
      </c>
      <c r="I13" s="10">
        <f t="shared" si="0"/>
        <v>1138.7999999999993</v>
      </c>
    </row>
    <row r="14" spans="1:9" ht="19.95" customHeight="1" x14ac:dyDescent="0.3">
      <c r="A14" s="11">
        <v>9481.3629999999994</v>
      </c>
      <c r="B14" s="3">
        <v>7096.9000000000005</v>
      </c>
      <c r="C14" s="4">
        <f t="shared" si="1"/>
        <v>0.74851052533269757</v>
      </c>
      <c r="D14" s="21" t="s">
        <v>11</v>
      </c>
      <c r="E14" s="38">
        <v>10286.200000000001</v>
      </c>
      <c r="F14" s="38">
        <v>5410.9</v>
      </c>
      <c r="G14" s="39">
        <f t="shared" si="2"/>
        <v>0.52603488168614254</v>
      </c>
      <c r="H14" s="5">
        <f t="shared" si="3"/>
        <v>-804.83700000000135</v>
      </c>
      <c r="I14" s="10">
        <f t="shared" si="0"/>
        <v>1686.0000000000009</v>
      </c>
    </row>
    <row r="15" spans="1:9" ht="19.95" customHeight="1" x14ac:dyDescent="0.3">
      <c r="A15" s="11">
        <v>8041.6</v>
      </c>
      <c r="B15" s="3">
        <v>6706.2</v>
      </c>
      <c r="C15" s="4">
        <f t="shared" si="1"/>
        <v>0.8339385196975726</v>
      </c>
      <c r="D15" s="21" t="s">
        <v>12</v>
      </c>
      <c r="E15" s="38">
        <v>8477.6</v>
      </c>
      <c r="F15" s="38">
        <v>4083.3</v>
      </c>
      <c r="G15" s="39">
        <f t="shared" si="2"/>
        <v>0.48165754458809096</v>
      </c>
      <c r="H15" s="5">
        <f t="shared" si="3"/>
        <v>-436</v>
      </c>
      <c r="I15" s="10">
        <f t="shared" si="0"/>
        <v>2622.8999999999996</v>
      </c>
    </row>
    <row r="16" spans="1:9" ht="19.95" customHeight="1" x14ac:dyDescent="0.3">
      <c r="A16" s="11">
        <v>7715.8</v>
      </c>
      <c r="B16" s="3">
        <v>5643.7999999999993</v>
      </c>
      <c r="C16" s="4">
        <f t="shared" si="1"/>
        <v>0.7314601207911039</v>
      </c>
      <c r="D16" s="21" t="s">
        <v>13</v>
      </c>
      <c r="E16" s="38">
        <v>8444.2000000000007</v>
      </c>
      <c r="F16" s="38">
        <v>3912.2</v>
      </c>
      <c r="G16" s="39">
        <f t="shared" si="2"/>
        <v>0.46330025342838865</v>
      </c>
      <c r="H16" s="5">
        <f t="shared" si="3"/>
        <v>-728.40000000000055</v>
      </c>
      <c r="I16" s="10">
        <f t="shared" si="0"/>
        <v>1731.5999999999995</v>
      </c>
    </row>
    <row r="17" spans="1:9" ht="19.95" customHeight="1" thickBot="1" x14ac:dyDescent="0.35">
      <c r="A17" s="12">
        <v>16473.784</v>
      </c>
      <c r="B17" s="13">
        <v>10340.299999999999</v>
      </c>
      <c r="C17" s="14">
        <f t="shared" si="1"/>
        <v>0.62768214030243441</v>
      </c>
      <c r="D17" s="22" t="s">
        <v>14</v>
      </c>
      <c r="E17" s="40">
        <v>19005.900000000001</v>
      </c>
      <c r="F17" s="40">
        <v>8047</v>
      </c>
      <c r="G17" s="41">
        <f t="shared" si="2"/>
        <v>0.42339484054951354</v>
      </c>
      <c r="H17" s="15">
        <f t="shared" si="3"/>
        <v>-2532.1160000000018</v>
      </c>
      <c r="I17" s="16">
        <f t="shared" si="0"/>
        <v>2293.2999999999993</v>
      </c>
    </row>
    <row r="18" spans="1:9" ht="45.6" customHeight="1" thickBot="1" x14ac:dyDescent="0.3">
      <c r="A18" s="17">
        <f>A10+A11</f>
        <v>643559.196</v>
      </c>
      <c r="B18" s="18">
        <f>B10+B11</f>
        <v>456968.5</v>
      </c>
      <c r="C18" s="31">
        <f t="shared" si="1"/>
        <v>0.71006443982194301</v>
      </c>
      <c r="D18" s="33" t="s">
        <v>18</v>
      </c>
      <c r="E18" s="42">
        <f>E10+E11</f>
        <v>648886</v>
      </c>
      <c r="F18" s="42">
        <f>F10+F11</f>
        <v>413432.89999999997</v>
      </c>
      <c r="G18" s="43">
        <f t="shared" si="2"/>
        <v>0.63714257974436184</v>
      </c>
      <c r="H18" s="19">
        <f t="shared" si="3"/>
        <v>-5326.8040000000037</v>
      </c>
      <c r="I18" s="32">
        <f>B18-F18</f>
        <v>43535.600000000035</v>
      </c>
    </row>
    <row r="19" spans="1:9" x14ac:dyDescent="0.25">
      <c r="A19" s="2"/>
      <c r="B19" s="2"/>
      <c r="C19" s="2"/>
      <c r="D19" s="2"/>
      <c r="E19" s="2"/>
      <c r="F19" s="2"/>
      <c r="G19" s="2"/>
      <c r="H19" s="2"/>
      <c r="I19" s="2"/>
    </row>
    <row r="20" spans="1:9" x14ac:dyDescent="0.25">
      <c r="A20" s="2"/>
      <c r="B20" s="2"/>
      <c r="C20" s="2"/>
      <c r="D20" s="2"/>
      <c r="E20" s="2"/>
      <c r="F20" s="2"/>
      <c r="G20" s="2"/>
      <c r="H20" s="2"/>
      <c r="I20" s="2"/>
    </row>
    <row r="21" spans="1:9" x14ac:dyDescent="0.25">
      <c r="A21" s="2"/>
      <c r="B21" s="2"/>
      <c r="C21" s="46"/>
      <c r="D21" s="2"/>
      <c r="E21" s="2"/>
      <c r="F21" s="2"/>
      <c r="G21" s="2"/>
      <c r="H21" s="2"/>
      <c r="I21" s="2"/>
    </row>
    <row r="22" spans="1:9" x14ac:dyDescent="0.25">
      <c r="A22" s="52" t="s">
        <v>15</v>
      </c>
      <c r="B22" s="52"/>
      <c r="C22" s="52"/>
      <c r="D22" s="52"/>
      <c r="E22" s="2"/>
      <c r="F22" s="2"/>
      <c r="G22" s="2"/>
      <c r="H22" s="2" t="s">
        <v>16</v>
      </c>
      <c r="I22" s="2"/>
    </row>
    <row r="23" spans="1:9" x14ac:dyDescent="0.25">
      <c r="B23" s="47"/>
      <c r="C23" s="47"/>
      <c r="D23" s="47"/>
      <c r="E23" s="48"/>
      <c r="F23" s="48"/>
      <c r="G23" s="48"/>
    </row>
    <row r="24" spans="1:9" ht="52.5" customHeight="1" x14ac:dyDescent="0.25"/>
    <row r="25" spans="1:9" ht="11.25" customHeight="1" x14ac:dyDescent="0.25"/>
    <row r="26" spans="1:9" x14ac:dyDescent="0.25">
      <c r="E26" s="48"/>
      <c r="F26" s="48"/>
      <c r="G26" s="48"/>
    </row>
  </sheetData>
  <mergeCells count="19">
    <mergeCell ref="H8:H9"/>
    <mergeCell ref="I8:I9"/>
    <mergeCell ref="A22:D22"/>
    <mergeCell ref="B1:H1"/>
    <mergeCell ref="B2:H2"/>
    <mergeCell ref="C3:G3"/>
    <mergeCell ref="A5:G5"/>
    <mergeCell ref="A6:B6"/>
    <mergeCell ref="E6:G6"/>
    <mergeCell ref="H6:I7"/>
    <mergeCell ref="A7:A9"/>
    <mergeCell ref="B7:B9"/>
    <mergeCell ref="C7:C9"/>
    <mergeCell ref="B23:D23"/>
    <mergeCell ref="E23:G23"/>
    <mergeCell ref="E26:G26"/>
    <mergeCell ref="E7:E9"/>
    <mergeCell ref="F7:F9"/>
    <mergeCell ref="G7:G9"/>
  </mergeCells>
  <pageMargins left="0.78740157480314965" right="0.39370078740157483" top="1.1417322834645669" bottom="0.39370078740157483" header="0.51181102362204722" footer="0.51181102362204722"/>
  <pageSetup paperSize="9" orientation="landscape" verticalDpi="18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6"/>
  <sheetViews>
    <sheetView topLeftCell="A4" zoomScaleNormal="100" workbookViewId="0">
      <selection activeCell="E12" sqref="E12:F17"/>
    </sheetView>
  </sheetViews>
  <sheetFormatPr defaultRowHeight="13.2" x14ac:dyDescent="0.25"/>
  <cols>
    <col min="1" max="1" width="12.6640625" customWidth="1"/>
    <col min="2" max="2" width="14.109375" customWidth="1"/>
    <col min="3" max="3" width="12.21875" customWidth="1"/>
    <col min="4" max="4" width="21.5546875" customWidth="1"/>
    <col min="5" max="5" width="13.21875" customWidth="1"/>
    <col min="6" max="6" width="13.33203125" customWidth="1"/>
    <col min="7" max="7" width="12.5546875" customWidth="1"/>
    <col min="8" max="8" width="11" customWidth="1"/>
    <col min="9" max="9" width="10.88671875" customWidth="1"/>
  </cols>
  <sheetData>
    <row r="1" spans="1:9" ht="17.399999999999999" x14ac:dyDescent="0.3">
      <c r="A1" s="1"/>
      <c r="B1" s="53" t="s">
        <v>1</v>
      </c>
      <c r="C1" s="53"/>
      <c r="D1" s="53"/>
      <c r="E1" s="53"/>
      <c r="F1" s="53"/>
      <c r="G1" s="53"/>
      <c r="H1" s="53"/>
      <c r="I1" s="2"/>
    </row>
    <row r="2" spans="1:9" ht="21" customHeight="1" x14ac:dyDescent="0.3">
      <c r="A2" s="1"/>
      <c r="B2" s="53" t="s">
        <v>2</v>
      </c>
      <c r="C2" s="53"/>
      <c r="D2" s="53"/>
      <c r="E2" s="53"/>
      <c r="F2" s="53"/>
      <c r="G2" s="53"/>
      <c r="H2" s="53"/>
      <c r="I2" s="2"/>
    </row>
    <row r="3" spans="1:9" ht="17.399999999999999" x14ac:dyDescent="0.3">
      <c r="A3" s="1"/>
      <c r="B3" s="1"/>
      <c r="C3" s="53" t="s">
        <v>24</v>
      </c>
      <c r="D3" s="53"/>
      <c r="E3" s="53"/>
      <c r="F3" s="53"/>
      <c r="G3" s="53"/>
      <c r="H3" s="2"/>
      <c r="I3" s="2"/>
    </row>
    <row r="4" spans="1:9" x14ac:dyDescent="0.25">
      <c r="A4" s="2"/>
      <c r="B4" s="2"/>
      <c r="C4" s="2"/>
      <c r="D4" s="2"/>
      <c r="E4" s="2"/>
      <c r="F4" s="2"/>
      <c r="G4" s="2"/>
      <c r="H4" s="2"/>
      <c r="I4" s="2"/>
    </row>
    <row r="5" spans="1:9" ht="12" customHeight="1" thickBot="1" x14ac:dyDescent="0.3">
      <c r="A5" s="54"/>
      <c r="B5" s="54"/>
      <c r="C5" s="54"/>
      <c r="D5" s="54"/>
      <c r="E5" s="54"/>
      <c r="F5" s="54"/>
      <c r="G5" s="54"/>
      <c r="H5" s="2"/>
      <c r="I5" s="2"/>
    </row>
    <row r="6" spans="1:9" ht="21.6" customHeight="1" thickBot="1" x14ac:dyDescent="0.3">
      <c r="A6" s="55" t="s">
        <v>3</v>
      </c>
      <c r="B6" s="56"/>
      <c r="C6" s="7"/>
      <c r="D6" s="44" t="s">
        <v>4</v>
      </c>
      <c r="E6" s="55" t="s">
        <v>5</v>
      </c>
      <c r="F6" s="56"/>
      <c r="G6" s="57"/>
      <c r="H6" s="58" t="s">
        <v>17</v>
      </c>
      <c r="I6" s="59"/>
    </row>
    <row r="7" spans="1:9" ht="14.25" customHeight="1" thickBot="1" x14ac:dyDescent="0.3">
      <c r="A7" s="49" t="s">
        <v>19</v>
      </c>
      <c r="B7" s="49" t="s">
        <v>25</v>
      </c>
      <c r="C7" s="49" t="s">
        <v>0</v>
      </c>
      <c r="D7" s="45" t="s">
        <v>6</v>
      </c>
      <c r="E7" s="49" t="s">
        <v>19</v>
      </c>
      <c r="F7" s="49" t="s">
        <v>25</v>
      </c>
      <c r="G7" s="49" t="s">
        <v>0</v>
      </c>
      <c r="H7" s="60"/>
      <c r="I7" s="61"/>
    </row>
    <row r="8" spans="1:9" x14ac:dyDescent="0.25">
      <c r="A8" s="50"/>
      <c r="B8" s="50"/>
      <c r="C8" s="50"/>
      <c r="D8" s="45"/>
      <c r="E8" s="50"/>
      <c r="F8" s="50"/>
      <c r="G8" s="50"/>
      <c r="H8" s="49" t="s">
        <v>20</v>
      </c>
      <c r="I8" s="49" t="s">
        <v>26</v>
      </c>
    </row>
    <row r="9" spans="1:9" ht="13.8" thickBot="1" x14ac:dyDescent="0.3">
      <c r="A9" s="51"/>
      <c r="B9" s="51"/>
      <c r="C9" s="51"/>
      <c r="D9" s="8"/>
      <c r="E9" s="51"/>
      <c r="F9" s="51"/>
      <c r="G9" s="51"/>
      <c r="H9" s="51"/>
      <c r="I9" s="51"/>
    </row>
    <row r="10" spans="1:9" ht="31.5" customHeight="1" x14ac:dyDescent="0.3">
      <c r="A10" s="23">
        <v>583686.1</v>
      </c>
      <c r="B10" s="24">
        <v>372164.7</v>
      </c>
      <c r="C10" s="25">
        <f>B10/A10</f>
        <v>0.63761103785065298</v>
      </c>
      <c r="D10" s="26" t="s">
        <v>7</v>
      </c>
      <c r="E10" s="34">
        <v>584427.4</v>
      </c>
      <c r="F10" s="34">
        <v>344657.8</v>
      </c>
      <c r="G10" s="35">
        <f>F10/E10</f>
        <v>0.58973586796238497</v>
      </c>
      <c r="H10" s="27">
        <f>A10-E10</f>
        <v>-741.30000000004657</v>
      </c>
      <c r="I10" s="28">
        <f t="shared" ref="I10:I17" si="0">B10-F10</f>
        <v>27506.900000000023</v>
      </c>
    </row>
    <row r="11" spans="1:9" ht="30.75" customHeight="1" x14ac:dyDescent="0.3">
      <c r="A11" s="9">
        <f>A12+A13+A14+A15+A16+A17</f>
        <v>59834.399999999994</v>
      </c>
      <c r="B11" s="6">
        <f>B12+B13+B14+B15+B16+B17</f>
        <v>36844.1</v>
      </c>
      <c r="C11" s="29">
        <f t="shared" ref="C11:C18" si="1">B11/A11</f>
        <v>0.61576785260652733</v>
      </c>
      <c r="D11" s="20" t="s">
        <v>8</v>
      </c>
      <c r="E11" s="36">
        <f>E12+E13+E14+E15+E16+E17</f>
        <v>64419.9</v>
      </c>
      <c r="F11" s="36">
        <f>F12+F13+F14+F15+F16+F17</f>
        <v>27925.7</v>
      </c>
      <c r="G11" s="37">
        <f t="shared" ref="G11:G18" si="2">F11/E11</f>
        <v>0.43349492936188971</v>
      </c>
      <c r="H11" s="27">
        <f t="shared" ref="H11:H18" si="3">A11-E11</f>
        <v>-4585.5000000000073</v>
      </c>
      <c r="I11" s="30">
        <f t="shared" si="0"/>
        <v>8918.3999999999978</v>
      </c>
    </row>
    <row r="12" spans="1:9" ht="19.95" customHeight="1" x14ac:dyDescent="0.3">
      <c r="A12" s="11">
        <v>9337.6000000000022</v>
      </c>
      <c r="B12" s="3">
        <v>5774.8</v>
      </c>
      <c r="C12" s="4">
        <f t="shared" si="1"/>
        <v>0.61844585332419455</v>
      </c>
      <c r="D12" s="21" t="s">
        <v>9</v>
      </c>
      <c r="E12" s="38">
        <v>9681</v>
      </c>
      <c r="F12" s="38">
        <v>5341.1</v>
      </c>
      <c r="G12" s="39">
        <f t="shared" si="2"/>
        <v>0.55170953413903523</v>
      </c>
      <c r="H12" s="5">
        <f t="shared" si="3"/>
        <v>-343.39999999999782</v>
      </c>
      <c r="I12" s="10">
        <f t="shared" si="0"/>
        <v>433.69999999999982</v>
      </c>
    </row>
    <row r="13" spans="1:9" ht="19.95" customHeight="1" x14ac:dyDescent="0.3">
      <c r="A13" s="11">
        <v>8974.7999999999993</v>
      </c>
      <c r="B13" s="3">
        <v>4896.3</v>
      </c>
      <c r="C13" s="4">
        <f t="shared" si="1"/>
        <v>0.54556090386415301</v>
      </c>
      <c r="D13" s="21" t="s">
        <v>10</v>
      </c>
      <c r="E13" s="38">
        <v>8715.6</v>
      </c>
      <c r="F13" s="38">
        <v>3819</v>
      </c>
      <c r="G13" s="39">
        <f t="shared" si="2"/>
        <v>0.43817981550323554</v>
      </c>
      <c r="H13" s="5">
        <f t="shared" si="3"/>
        <v>259.19999999999891</v>
      </c>
      <c r="I13" s="10">
        <f t="shared" si="0"/>
        <v>1077.3000000000002</v>
      </c>
    </row>
    <row r="14" spans="1:9" ht="19.95" customHeight="1" x14ac:dyDescent="0.3">
      <c r="A14" s="11">
        <v>9481.4</v>
      </c>
      <c r="B14" s="3">
        <v>6098.7999999999993</v>
      </c>
      <c r="C14" s="4">
        <f t="shared" si="1"/>
        <v>0.64323834032948712</v>
      </c>
      <c r="D14" s="21" t="s">
        <v>11</v>
      </c>
      <c r="E14" s="38">
        <v>10286.200000000001</v>
      </c>
      <c r="F14" s="38">
        <v>4981.1000000000004</v>
      </c>
      <c r="G14" s="39">
        <f t="shared" si="2"/>
        <v>0.48425074371488014</v>
      </c>
      <c r="H14" s="5">
        <f t="shared" si="3"/>
        <v>-804.80000000000109</v>
      </c>
      <c r="I14" s="10">
        <f t="shared" si="0"/>
        <v>1117.6999999999989</v>
      </c>
    </row>
    <row r="15" spans="1:9" ht="19.95" customHeight="1" x14ac:dyDescent="0.3">
      <c r="A15" s="11">
        <v>8041.6</v>
      </c>
      <c r="B15" s="3">
        <v>5978.5999999999995</v>
      </c>
      <c r="C15" s="4">
        <f t="shared" si="1"/>
        <v>0.74345901313171503</v>
      </c>
      <c r="D15" s="21" t="s">
        <v>12</v>
      </c>
      <c r="E15" s="38">
        <v>8477.6</v>
      </c>
      <c r="F15" s="38">
        <v>3765</v>
      </c>
      <c r="G15" s="39">
        <f t="shared" si="2"/>
        <v>0.44411154100217043</v>
      </c>
      <c r="H15" s="5">
        <f t="shared" si="3"/>
        <v>-436</v>
      </c>
      <c r="I15" s="10">
        <f t="shared" si="0"/>
        <v>2213.5999999999995</v>
      </c>
    </row>
    <row r="16" spans="1:9" ht="19.95" customHeight="1" x14ac:dyDescent="0.3">
      <c r="A16" s="11">
        <v>7525.2</v>
      </c>
      <c r="B16" s="3">
        <v>5110.7000000000007</v>
      </c>
      <c r="C16" s="4">
        <f t="shared" si="1"/>
        <v>0.67914474033912731</v>
      </c>
      <c r="D16" s="21" t="s">
        <v>13</v>
      </c>
      <c r="E16" s="38">
        <v>8253.6</v>
      </c>
      <c r="F16" s="38">
        <v>3577</v>
      </c>
      <c r="G16" s="39">
        <f t="shared" si="2"/>
        <v>0.43338664340409033</v>
      </c>
      <c r="H16" s="5">
        <f t="shared" si="3"/>
        <v>-728.40000000000055</v>
      </c>
      <c r="I16" s="10">
        <f t="shared" si="0"/>
        <v>1533.7000000000007</v>
      </c>
    </row>
    <row r="17" spans="1:9" ht="19.95" customHeight="1" thickBot="1" x14ac:dyDescent="0.35">
      <c r="A17" s="12">
        <v>16473.8</v>
      </c>
      <c r="B17" s="13">
        <v>8984.9</v>
      </c>
      <c r="C17" s="14">
        <f t="shared" si="1"/>
        <v>0.54540543165511302</v>
      </c>
      <c r="D17" s="22" t="s">
        <v>14</v>
      </c>
      <c r="E17" s="40">
        <v>19005.900000000001</v>
      </c>
      <c r="F17" s="40">
        <v>6442.5</v>
      </c>
      <c r="G17" s="41">
        <f t="shared" si="2"/>
        <v>0.33897368711821063</v>
      </c>
      <c r="H17" s="15">
        <f t="shared" si="3"/>
        <v>-2532.1000000000022</v>
      </c>
      <c r="I17" s="16">
        <f t="shared" si="0"/>
        <v>2542.3999999999996</v>
      </c>
    </row>
    <row r="18" spans="1:9" ht="45.6" customHeight="1" thickBot="1" x14ac:dyDescent="0.3">
      <c r="A18" s="17">
        <f>A10+A11</f>
        <v>643520.5</v>
      </c>
      <c r="B18" s="18">
        <f>B10+B11</f>
        <v>409008.8</v>
      </c>
      <c r="C18" s="31">
        <f t="shared" si="1"/>
        <v>0.63558006310599269</v>
      </c>
      <c r="D18" s="33" t="s">
        <v>18</v>
      </c>
      <c r="E18" s="42">
        <f>E10+E11</f>
        <v>648847.30000000005</v>
      </c>
      <c r="F18" s="42">
        <f>F10+F11</f>
        <v>372583.5</v>
      </c>
      <c r="G18" s="43">
        <f t="shared" si="2"/>
        <v>0.57422370409802115</v>
      </c>
      <c r="H18" s="19">
        <f t="shared" si="3"/>
        <v>-5326.8000000000466</v>
      </c>
      <c r="I18" s="32">
        <f>B18-F18</f>
        <v>36425.299999999988</v>
      </c>
    </row>
    <row r="19" spans="1:9" x14ac:dyDescent="0.25">
      <c r="A19" s="2"/>
      <c r="B19" s="2"/>
      <c r="C19" s="2"/>
      <c r="D19" s="2"/>
      <c r="E19" s="2"/>
      <c r="F19" s="2"/>
      <c r="G19" s="2"/>
      <c r="H19" s="2"/>
      <c r="I19" s="2"/>
    </row>
    <row r="20" spans="1:9" x14ac:dyDescent="0.25">
      <c r="A20" s="2"/>
      <c r="B20" s="2"/>
      <c r="C20" s="2"/>
      <c r="D20" s="2"/>
      <c r="E20" s="2"/>
      <c r="F20" s="2"/>
      <c r="G20" s="2"/>
      <c r="H20" s="2"/>
      <c r="I20" s="2"/>
    </row>
    <row r="21" spans="1:9" x14ac:dyDescent="0.25">
      <c r="A21" s="2"/>
      <c r="B21" s="2"/>
      <c r="C21" s="46"/>
      <c r="D21" s="2"/>
      <c r="E21" s="2"/>
      <c r="F21" s="2"/>
      <c r="G21" s="2"/>
      <c r="H21" s="2"/>
      <c r="I21" s="2"/>
    </row>
    <row r="22" spans="1:9" x14ac:dyDescent="0.25">
      <c r="A22" s="52" t="s">
        <v>15</v>
      </c>
      <c r="B22" s="52"/>
      <c r="C22" s="52"/>
      <c r="D22" s="52"/>
      <c r="E22" s="2"/>
      <c r="F22" s="2"/>
      <c r="G22" s="2"/>
      <c r="H22" s="2" t="s">
        <v>16</v>
      </c>
      <c r="I22" s="2"/>
    </row>
    <row r="23" spans="1:9" x14ac:dyDescent="0.25">
      <c r="B23" s="47"/>
      <c r="C23" s="47"/>
      <c r="D23" s="47"/>
      <c r="E23" s="48"/>
      <c r="F23" s="48"/>
      <c r="G23" s="48"/>
    </row>
    <row r="24" spans="1:9" ht="52.5" customHeight="1" x14ac:dyDescent="0.25"/>
    <row r="25" spans="1:9" ht="11.25" customHeight="1" x14ac:dyDescent="0.25"/>
    <row r="26" spans="1:9" x14ac:dyDescent="0.25">
      <c r="E26" s="48"/>
      <c r="F26" s="48"/>
      <c r="G26" s="48"/>
    </row>
  </sheetData>
  <mergeCells count="19">
    <mergeCell ref="H8:H9"/>
    <mergeCell ref="I8:I9"/>
    <mergeCell ref="A22:D22"/>
    <mergeCell ref="B1:H1"/>
    <mergeCell ref="B2:H2"/>
    <mergeCell ref="C3:G3"/>
    <mergeCell ref="A5:G5"/>
    <mergeCell ref="A6:B6"/>
    <mergeCell ref="E6:G6"/>
    <mergeCell ref="H6:I7"/>
    <mergeCell ref="A7:A9"/>
    <mergeCell ref="B7:B9"/>
    <mergeCell ref="C7:C9"/>
    <mergeCell ref="B23:D23"/>
    <mergeCell ref="E23:G23"/>
    <mergeCell ref="E26:G26"/>
    <mergeCell ref="E7:E9"/>
    <mergeCell ref="F7:F9"/>
    <mergeCell ref="G7:G9"/>
  </mergeCells>
  <pageMargins left="0.78740157480314965" right="0.39370078740157483" top="1.1417322834645669" bottom="0.39370078740157483" header="0.51181102362204722" footer="0.51181102362204722"/>
  <pageSetup paperSize="9" orientation="landscape" verticalDpi="18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6"/>
  <sheetViews>
    <sheetView tabSelected="1" zoomScaleNormal="100" workbookViewId="0">
      <selection activeCell="G4" sqref="G4"/>
    </sheetView>
  </sheetViews>
  <sheetFormatPr defaultRowHeight="13.2" x14ac:dyDescent="0.25"/>
  <cols>
    <col min="1" max="1" width="12.6640625" customWidth="1"/>
    <col min="2" max="2" width="14.109375" customWidth="1"/>
    <col min="3" max="3" width="12.21875" customWidth="1"/>
    <col min="4" max="4" width="21.5546875" customWidth="1"/>
    <col min="5" max="5" width="13.21875" customWidth="1"/>
    <col min="6" max="6" width="13.33203125" customWidth="1"/>
    <col min="7" max="7" width="12.5546875" customWidth="1"/>
    <col min="8" max="8" width="11" customWidth="1"/>
    <col min="9" max="9" width="10.88671875" customWidth="1"/>
  </cols>
  <sheetData>
    <row r="1" spans="1:9" ht="17.399999999999999" x14ac:dyDescent="0.3">
      <c r="A1" s="1"/>
      <c r="B1" s="53" t="s">
        <v>1</v>
      </c>
      <c r="C1" s="53"/>
      <c r="D1" s="53"/>
      <c r="E1" s="53"/>
      <c r="F1" s="53"/>
      <c r="G1" s="53"/>
      <c r="H1" s="53"/>
      <c r="I1" s="2"/>
    </row>
    <row r="2" spans="1:9" ht="21" customHeight="1" x14ac:dyDescent="0.3">
      <c r="A2" s="1"/>
      <c r="B2" s="53" t="s">
        <v>2</v>
      </c>
      <c r="C2" s="53"/>
      <c r="D2" s="53"/>
      <c r="E2" s="53"/>
      <c r="F2" s="53"/>
      <c r="G2" s="53"/>
      <c r="H2" s="53"/>
      <c r="I2" s="2"/>
    </row>
    <row r="3" spans="1:9" ht="17.399999999999999" x14ac:dyDescent="0.3">
      <c r="A3" s="1"/>
      <c r="B3" s="1"/>
      <c r="C3" s="53" t="s">
        <v>21</v>
      </c>
      <c r="D3" s="53"/>
      <c r="E3" s="53"/>
      <c r="F3" s="53"/>
      <c r="G3" s="53"/>
      <c r="H3" s="2"/>
      <c r="I3" s="2"/>
    </row>
    <row r="4" spans="1:9" x14ac:dyDescent="0.25">
      <c r="A4" s="2"/>
      <c r="B4" s="2"/>
      <c r="C4" s="2"/>
      <c r="D4" s="2"/>
      <c r="E4" s="2"/>
      <c r="F4" s="2"/>
      <c r="G4" s="2"/>
      <c r="H4" s="2"/>
      <c r="I4" s="2"/>
    </row>
    <row r="5" spans="1:9" ht="12" customHeight="1" thickBot="1" x14ac:dyDescent="0.3">
      <c r="A5" s="54"/>
      <c r="B5" s="54"/>
      <c r="C5" s="54"/>
      <c r="D5" s="54"/>
      <c r="E5" s="54"/>
      <c r="F5" s="54"/>
      <c r="G5" s="54"/>
      <c r="H5" s="2"/>
      <c r="I5" s="2"/>
    </row>
    <row r="6" spans="1:9" ht="21.6" customHeight="1" thickBot="1" x14ac:dyDescent="0.3">
      <c r="A6" s="55" t="s">
        <v>3</v>
      </c>
      <c r="B6" s="56"/>
      <c r="C6" s="7"/>
      <c r="D6" s="44" t="s">
        <v>4</v>
      </c>
      <c r="E6" s="55" t="s">
        <v>5</v>
      </c>
      <c r="F6" s="56"/>
      <c r="G6" s="57"/>
      <c r="H6" s="58" t="s">
        <v>17</v>
      </c>
      <c r="I6" s="59"/>
    </row>
    <row r="7" spans="1:9" ht="14.25" customHeight="1" thickBot="1" x14ac:dyDescent="0.3">
      <c r="A7" s="49" t="s">
        <v>19</v>
      </c>
      <c r="B7" s="49" t="s">
        <v>22</v>
      </c>
      <c r="C7" s="49" t="s">
        <v>0</v>
      </c>
      <c r="D7" s="45" t="s">
        <v>6</v>
      </c>
      <c r="E7" s="49" t="s">
        <v>19</v>
      </c>
      <c r="F7" s="49" t="s">
        <v>22</v>
      </c>
      <c r="G7" s="49" t="s">
        <v>0</v>
      </c>
      <c r="H7" s="60"/>
      <c r="I7" s="61"/>
    </row>
    <row r="8" spans="1:9" x14ac:dyDescent="0.25">
      <c r="A8" s="50"/>
      <c r="B8" s="50"/>
      <c r="C8" s="50"/>
      <c r="D8" s="45"/>
      <c r="E8" s="50"/>
      <c r="F8" s="50"/>
      <c r="G8" s="50"/>
      <c r="H8" s="49" t="s">
        <v>20</v>
      </c>
      <c r="I8" s="49" t="s">
        <v>23</v>
      </c>
    </row>
    <row r="9" spans="1:9" ht="13.8" thickBot="1" x14ac:dyDescent="0.3">
      <c r="A9" s="51"/>
      <c r="B9" s="51"/>
      <c r="C9" s="51"/>
      <c r="D9" s="8"/>
      <c r="E9" s="51"/>
      <c r="F9" s="51"/>
      <c r="G9" s="51"/>
      <c r="H9" s="51"/>
      <c r="I9" s="51"/>
    </row>
    <row r="10" spans="1:9" ht="31.5" customHeight="1" x14ac:dyDescent="0.3">
      <c r="A10" s="23">
        <v>583266.30000000005</v>
      </c>
      <c r="B10" s="24">
        <v>336999.9</v>
      </c>
      <c r="C10" s="25">
        <f>B10/A10</f>
        <v>0.57778050952026538</v>
      </c>
      <c r="D10" s="26" t="s">
        <v>7</v>
      </c>
      <c r="E10" s="34">
        <v>583692.4</v>
      </c>
      <c r="F10" s="34">
        <v>310283.8</v>
      </c>
      <c r="G10" s="35">
        <f>F10/E10</f>
        <v>0.53158787059759549</v>
      </c>
      <c r="H10" s="27">
        <f>A10-E10</f>
        <v>-426.09999999997672</v>
      </c>
      <c r="I10" s="28">
        <f t="shared" ref="I10:I17" si="0">B10-F10</f>
        <v>26716.100000000035</v>
      </c>
    </row>
    <row r="11" spans="1:9" ht="30.75" customHeight="1" x14ac:dyDescent="0.3">
      <c r="A11" s="9">
        <f>A12+A13+A14+A15+A16+A17</f>
        <v>59040.6</v>
      </c>
      <c r="B11" s="6">
        <f>B12+B13+B14+B15+B16+B17</f>
        <v>31567.200000000001</v>
      </c>
      <c r="C11" s="29">
        <f t="shared" ref="C11:C18" si="1">B11/A11</f>
        <v>0.53466936311622848</v>
      </c>
      <c r="D11" s="20" t="s">
        <v>8</v>
      </c>
      <c r="E11" s="36">
        <f>E12+E13+E14+E15+E16+E17</f>
        <v>63626.100000000006</v>
      </c>
      <c r="F11" s="36">
        <f>F12+F13+F14+F15+F16+F17</f>
        <v>24679.4</v>
      </c>
      <c r="G11" s="37">
        <f t="shared" ref="G11:G18" si="2">F11/E11</f>
        <v>0.38788170263461064</v>
      </c>
      <c r="H11" s="27">
        <f t="shared" ref="H11:H18" si="3">A11-E11</f>
        <v>-4585.5000000000073</v>
      </c>
      <c r="I11" s="30">
        <f t="shared" si="0"/>
        <v>6887.7999999999993</v>
      </c>
    </row>
    <row r="12" spans="1:9" ht="19.95" customHeight="1" x14ac:dyDescent="0.3">
      <c r="A12" s="11">
        <v>9337.6</v>
      </c>
      <c r="B12" s="3">
        <v>5012.5</v>
      </c>
      <c r="C12" s="4">
        <f t="shared" si="1"/>
        <v>0.53680817340644271</v>
      </c>
      <c r="D12" s="21" t="s">
        <v>9</v>
      </c>
      <c r="E12" s="38">
        <v>9681</v>
      </c>
      <c r="F12" s="38">
        <v>4783.3999999999996</v>
      </c>
      <c r="G12" s="39">
        <f t="shared" si="2"/>
        <v>0.49410184898254311</v>
      </c>
      <c r="H12" s="5">
        <f t="shared" si="3"/>
        <v>-343.39999999999964</v>
      </c>
      <c r="I12" s="10">
        <f t="shared" si="0"/>
        <v>229.10000000000036</v>
      </c>
    </row>
    <row r="13" spans="1:9" ht="19.95" customHeight="1" x14ac:dyDescent="0.3">
      <c r="A13" s="11">
        <v>8751.7999999999993</v>
      </c>
      <c r="B13" s="3">
        <v>4206.6000000000004</v>
      </c>
      <c r="C13" s="4">
        <f t="shared" si="1"/>
        <v>0.48065540803034812</v>
      </c>
      <c r="D13" s="21" t="s">
        <v>10</v>
      </c>
      <c r="E13" s="38">
        <v>8492.6</v>
      </c>
      <c r="F13" s="38">
        <v>3393.5</v>
      </c>
      <c r="G13" s="39">
        <f t="shared" si="2"/>
        <v>0.39958316652144216</v>
      </c>
      <c r="H13" s="5">
        <f t="shared" si="3"/>
        <v>259.19999999999891</v>
      </c>
      <c r="I13" s="10">
        <f t="shared" si="0"/>
        <v>813.10000000000036</v>
      </c>
    </row>
    <row r="14" spans="1:9" ht="19.95" customHeight="1" x14ac:dyDescent="0.3">
      <c r="A14" s="11">
        <v>9481.4</v>
      </c>
      <c r="B14" s="3">
        <v>5260.1</v>
      </c>
      <c r="C14" s="4">
        <f t="shared" si="1"/>
        <v>0.55478093952369911</v>
      </c>
      <c r="D14" s="21" t="s">
        <v>11</v>
      </c>
      <c r="E14" s="38">
        <v>10286.200000000001</v>
      </c>
      <c r="F14" s="38">
        <v>4545.6000000000004</v>
      </c>
      <c r="G14" s="39">
        <f t="shared" si="2"/>
        <v>0.44191246524469679</v>
      </c>
      <c r="H14" s="5">
        <f t="shared" si="3"/>
        <v>-804.80000000000109</v>
      </c>
      <c r="I14" s="10">
        <f t="shared" si="0"/>
        <v>714.5</v>
      </c>
    </row>
    <row r="15" spans="1:9" ht="19.95" customHeight="1" x14ac:dyDescent="0.3">
      <c r="A15" s="11">
        <v>8017.6</v>
      </c>
      <c r="B15" s="3">
        <v>5346.5</v>
      </c>
      <c r="C15" s="4">
        <f t="shared" si="1"/>
        <v>0.66684544003192969</v>
      </c>
      <c r="D15" s="21" t="s">
        <v>12</v>
      </c>
      <c r="E15" s="38">
        <v>8453.6</v>
      </c>
      <c r="F15" s="38">
        <v>3508.2</v>
      </c>
      <c r="G15" s="39">
        <f t="shared" si="2"/>
        <v>0.41499479511687326</v>
      </c>
      <c r="H15" s="5">
        <f t="shared" si="3"/>
        <v>-436</v>
      </c>
      <c r="I15" s="10">
        <f t="shared" si="0"/>
        <v>1838.3000000000002</v>
      </c>
    </row>
    <row r="16" spans="1:9" ht="19.95" customHeight="1" x14ac:dyDescent="0.3">
      <c r="A16" s="11">
        <v>7525.2</v>
      </c>
      <c r="B16" s="3">
        <v>3889.3</v>
      </c>
      <c r="C16" s="4">
        <f t="shared" si="1"/>
        <v>0.51683676181363958</v>
      </c>
      <c r="D16" s="21" t="s">
        <v>13</v>
      </c>
      <c r="E16" s="38">
        <v>8253.5</v>
      </c>
      <c r="F16" s="38">
        <v>2694.1</v>
      </c>
      <c r="G16" s="39">
        <f t="shared" si="2"/>
        <v>0.32641909492942389</v>
      </c>
      <c r="H16" s="5">
        <f t="shared" si="3"/>
        <v>-728.30000000000018</v>
      </c>
      <c r="I16" s="10">
        <f t="shared" si="0"/>
        <v>1195.2000000000003</v>
      </c>
    </row>
    <row r="17" spans="1:9" ht="19.95" customHeight="1" thickBot="1" x14ac:dyDescent="0.35">
      <c r="A17" s="12">
        <v>15927</v>
      </c>
      <c r="B17" s="13">
        <v>7852.2</v>
      </c>
      <c r="C17" s="14">
        <f t="shared" si="1"/>
        <v>0.49301186664155205</v>
      </c>
      <c r="D17" s="22" t="s">
        <v>14</v>
      </c>
      <c r="E17" s="40">
        <v>18459.2</v>
      </c>
      <c r="F17" s="40">
        <v>5754.6</v>
      </c>
      <c r="G17" s="41">
        <f t="shared" si="2"/>
        <v>0.31174698795180722</v>
      </c>
      <c r="H17" s="15">
        <f t="shared" si="3"/>
        <v>-2532.2000000000007</v>
      </c>
      <c r="I17" s="16">
        <f t="shared" si="0"/>
        <v>2097.5999999999995</v>
      </c>
    </row>
    <row r="18" spans="1:9" ht="45.6" customHeight="1" thickBot="1" x14ac:dyDescent="0.3">
      <c r="A18" s="17">
        <f>A10+A11</f>
        <v>642306.9</v>
      </c>
      <c r="B18" s="18">
        <f>B10+B11</f>
        <v>368567.10000000003</v>
      </c>
      <c r="C18" s="31">
        <f t="shared" si="1"/>
        <v>0.57381774973926014</v>
      </c>
      <c r="D18" s="33" t="s">
        <v>18</v>
      </c>
      <c r="E18" s="42">
        <f>E10+E11</f>
        <v>647318.5</v>
      </c>
      <c r="F18" s="42">
        <f>F10+F11</f>
        <v>334963.20000000001</v>
      </c>
      <c r="G18" s="43">
        <f t="shared" si="2"/>
        <v>0.51746273279691524</v>
      </c>
      <c r="H18" s="19">
        <f t="shared" si="3"/>
        <v>-5011.5999999999767</v>
      </c>
      <c r="I18" s="32">
        <f>B18-F18</f>
        <v>33603.900000000023</v>
      </c>
    </row>
    <row r="19" spans="1:9" x14ac:dyDescent="0.25">
      <c r="A19" s="2"/>
      <c r="B19" s="2"/>
      <c r="C19" s="2"/>
      <c r="D19" s="2"/>
      <c r="E19" s="2"/>
      <c r="F19" s="2"/>
      <c r="G19" s="2"/>
      <c r="H19" s="2"/>
      <c r="I19" s="2"/>
    </row>
    <row r="20" spans="1:9" x14ac:dyDescent="0.25">
      <c r="A20" s="2"/>
      <c r="B20" s="2"/>
      <c r="C20" s="2"/>
      <c r="D20" s="2"/>
      <c r="E20" s="2"/>
      <c r="F20" s="2"/>
      <c r="G20" s="2"/>
      <c r="H20" s="2"/>
      <c r="I20" s="2"/>
    </row>
    <row r="21" spans="1:9" x14ac:dyDescent="0.25">
      <c r="A21" s="2"/>
      <c r="B21" s="2"/>
      <c r="C21" s="46"/>
      <c r="D21" s="2"/>
      <c r="E21" s="2"/>
      <c r="F21" s="2"/>
      <c r="G21" s="2"/>
      <c r="H21" s="2"/>
      <c r="I21" s="2"/>
    </row>
    <row r="22" spans="1:9" x14ac:dyDescent="0.25">
      <c r="A22" s="52" t="s">
        <v>15</v>
      </c>
      <c r="B22" s="52"/>
      <c r="C22" s="52"/>
      <c r="D22" s="52"/>
      <c r="E22" s="2"/>
      <c r="F22" s="2"/>
      <c r="G22" s="2"/>
      <c r="H22" s="2" t="s">
        <v>16</v>
      </c>
      <c r="I22" s="2"/>
    </row>
    <row r="23" spans="1:9" x14ac:dyDescent="0.25">
      <c r="B23" s="47"/>
      <c r="C23" s="47"/>
      <c r="D23" s="47"/>
      <c r="E23" s="48"/>
      <c r="F23" s="48"/>
      <c r="G23" s="48"/>
    </row>
    <row r="24" spans="1:9" ht="52.5" customHeight="1" x14ac:dyDescent="0.25"/>
    <row r="25" spans="1:9" ht="11.25" customHeight="1" x14ac:dyDescent="0.25"/>
    <row r="26" spans="1:9" x14ac:dyDescent="0.25">
      <c r="E26" s="48"/>
      <c r="F26" s="48"/>
      <c r="G26" s="48"/>
    </row>
  </sheetData>
  <mergeCells count="19">
    <mergeCell ref="H8:H9"/>
    <mergeCell ref="I8:I9"/>
    <mergeCell ref="A22:D22"/>
    <mergeCell ref="B1:H1"/>
    <mergeCell ref="B2:H2"/>
    <mergeCell ref="C3:G3"/>
    <mergeCell ref="A5:G5"/>
    <mergeCell ref="A6:B6"/>
    <mergeCell ref="E6:G6"/>
    <mergeCell ref="H6:I7"/>
    <mergeCell ref="A7:A9"/>
    <mergeCell ref="B7:B9"/>
    <mergeCell ref="C7:C9"/>
    <mergeCell ref="B23:D23"/>
    <mergeCell ref="E23:G23"/>
    <mergeCell ref="E26:G26"/>
    <mergeCell ref="E7:E9"/>
    <mergeCell ref="F7:F9"/>
    <mergeCell ref="G7:G9"/>
  </mergeCells>
  <pageMargins left="0.78740157480314965" right="0.39370078740157483" top="1.1417322834645669" bottom="0.39370078740157483" header="0.51181102362204722" footer="0.51181102362204722"/>
  <pageSetup paperSize="9" orientation="landscape" verticalDpi="18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3</vt:i4>
      </vt:variant>
    </vt:vector>
  </HeadingPairs>
  <TitlesOfParts>
    <vt:vector size="6" baseType="lpstr">
      <vt:lpstr>сентябрь</vt:lpstr>
      <vt:lpstr>август</vt:lpstr>
      <vt:lpstr>июль </vt:lpstr>
      <vt:lpstr>август!Область_печати</vt:lpstr>
      <vt:lpstr>'июль '!Область_печати</vt:lpstr>
      <vt:lpstr>сентябрь!Область_печати</vt:lpstr>
    </vt:vector>
  </TitlesOfParts>
  <Company>administration of Kovernino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finotdel</dc:creator>
  <cp:lastModifiedBy>Admin</cp:lastModifiedBy>
  <cp:lastPrinted>2016-10-18T05:39:50Z</cp:lastPrinted>
  <dcterms:created xsi:type="dcterms:W3CDTF">2000-03-21T07:10:45Z</dcterms:created>
  <dcterms:modified xsi:type="dcterms:W3CDTF">2016-10-18T05:42:55Z</dcterms:modified>
</cp:coreProperties>
</file>