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ЭтаКнига" defaultThemeVersion="124226"/>
  <bookViews>
    <workbookView xWindow="120" yWindow="468" windowWidth="9516" windowHeight="4056" activeTab="2"/>
  </bookViews>
  <sheets>
    <sheet name="май" sheetId="8" r:id="rId1"/>
    <sheet name="апрель" sheetId="10" r:id="rId2"/>
    <sheet name="1 кв." sheetId="9" r:id="rId3"/>
  </sheets>
  <definedNames>
    <definedName name="_xlnm.Print_Area" localSheetId="2">'1 кв.'!$A$1:$I$23</definedName>
    <definedName name="_xlnm.Print_Area" localSheetId="1">апрель!$A$1:$I$23</definedName>
    <definedName name="_xlnm.Print_Area" localSheetId="0">май!$A$1:$I$23</definedName>
  </definedNames>
  <calcPr calcId="145621"/>
</workbook>
</file>

<file path=xl/calcChain.xml><?xml version="1.0" encoding="utf-8"?>
<calcChain xmlns="http://schemas.openxmlformats.org/spreadsheetml/2006/main">
  <c r="I17" i="10" l="1"/>
  <c r="H17" i="10"/>
  <c r="G17" i="10"/>
  <c r="C17" i="10"/>
  <c r="I16" i="10"/>
  <c r="H16" i="10"/>
  <c r="G16" i="10"/>
  <c r="C16" i="10"/>
  <c r="I15" i="10"/>
  <c r="H15" i="10"/>
  <c r="G15" i="10"/>
  <c r="C15" i="10"/>
  <c r="I14" i="10"/>
  <c r="H14" i="10"/>
  <c r="G14" i="10"/>
  <c r="C14" i="10"/>
  <c r="I13" i="10"/>
  <c r="H13" i="10"/>
  <c r="G13" i="10"/>
  <c r="C13" i="10"/>
  <c r="I12" i="10"/>
  <c r="H12" i="10"/>
  <c r="G12" i="10"/>
  <c r="C12" i="10"/>
  <c r="F11" i="10"/>
  <c r="G11" i="10" s="1"/>
  <c r="E11" i="10"/>
  <c r="E18" i="10" s="1"/>
  <c r="B11" i="10"/>
  <c r="B18" i="10" s="1"/>
  <c r="A11" i="10"/>
  <c r="A18" i="10" s="1"/>
  <c r="H18" i="10" s="1"/>
  <c r="I10" i="10"/>
  <c r="H10" i="10"/>
  <c r="G10" i="10"/>
  <c r="C10" i="10"/>
  <c r="C18" i="10" l="1"/>
  <c r="C11" i="10"/>
  <c r="H11" i="10"/>
  <c r="F18" i="10"/>
  <c r="G18" i="10" s="1"/>
  <c r="I11" i="10"/>
  <c r="I18" i="10" l="1"/>
  <c r="I17" i="9" l="1"/>
  <c r="H17" i="9"/>
  <c r="G17" i="9"/>
  <c r="C17" i="9"/>
  <c r="I16" i="9"/>
  <c r="H16" i="9"/>
  <c r="G16" i="9"/>
  <c r="C16" i="9"/>
  <c r="I15" i="9"/>
  <c r="H15" i="9"/>
  <c r="G15" i="9"/>
  <c r="C15" i="9"/>
  <c r="I14" i="9"/>
  <c r="H14" i="9"/>
  <c r="G14" i="9"/>
  <c r="C14" i="9"/>
  <c r="I13" i="9"/>
  <c r="H13" i="9"/>
  <c r="G13" i="9"/>
  <c r="C13" i="9"/>
  <c r="I12" i="9"/>
  <c r="H12" i="9"/>
  <c r="G12" i="9"/>
  <c r="C12" i="9"/>
  <c r="F11" i="9"/>
  <c r="G11" i="9" s="1"/>
  <c r="E11" i="9"/>
  <c r="E18" i="9" s="1"/>
  <c r="B11" i="9"/>
  <c r="B18" i="9" s="1"/>
  <c r="A11" i="9"/>
  <c r="A18" i="9" s="1"/>
  <c r="H18" i="9" s="1"/>
  <c r="I10" i="9"/>
  <c r="H10" i="9"/>
  <c r="G10" i="9"/>
  <c r="C10" i="9"/>
  <c r="C18" i="9" l="1"/>
  <c r="C11" i="9"/>
  <c r="H11" i="9"/>
  <c r="F18" i="9"/>
  <c r="G18" i="9" s="1"/>
  <c r="I11" i="9"/>
  <c r="I18" i="9" l="1"/>
  <c r="B11" i="8"/>
  <c r="B18" i="8" s="1"/>
  <c r="I17" i="8"/>
  <c r="H17" i="8"/>
  <c r="G17" i="8"/>
  <c r="C17" i="8"/>
  <c r="I16" i="8"/>
  <c r="H16" i="8"/>
  <c r="G16" i="8"/>
  <c r="C16" i="8"/>
  <c r="I15" i="8"/>
  <c r="H15" i="8"/>
  <c r="G15" i="8"/>
  <c r="C15" i="8"/>
  <c r="I14" i="8"/>
  <c r="H14" i="8"/>
  <c r="G14" i="8"/>
  <c r="C14" i="8"/>
  <c r="I13" i="8"/>
  <c r="H13" i="8"/>
  <c r="G13" i="8"/>
  <c r="C13" i="8"/>
  <c r="I12" i="8"/>
  <c r="H12" i="8"/>
  <c r="G12" i="8"/>
  <c r="C12" i="8"/>
  <c r="F11" i="8"/>
  <c r="F18" i="8" s="1"/>
  <c r="E11" i="8"/>
  <c r="E18" i="8" s="1"/>
  <c r="A11" i="8"/>
  <c r="A18" i="8" s="1"/>
  <c r="I10" i="8"/>
  <c r="H10" i="8"/>
  <c r="G10" i="8"/>
  <c r="C10" i="8"/>
  <c r="G11" i="8" l="1"/>
  <c r="I11" i="8"/>
  <c r="I18" i="8"/>
  <c r="G18" i="8"/>
  <c r="C11" i="8"/>
  <c r="H11" i="8"/>
  <c r="C18" i="8"/>
  <c r="H18" i="8"/>
</calcChain>
</file>

<file path=xl/sharedStrings.xml><?xml version="1.0" encoding="utf-8"?>
<sst xmlns="http://schemas.openxmlformats.org/spreadsheetml/2006/main" count="81" uniqueCount="30">
  <si>
    <t>% выполнения</t>
  </si>
  <si>
    <t>ПОКАЗАТЕЛИ</t>
  </si>
  <si>
    <t>выполнения бюджетов Ковернинского района</t>
  </si>
  <si>
    <t>ДОХОДЫ</t>
  </si>
  <si>
    <t>Наименование</t>
  </si>
  <si>
    <t>РАСХОДЫ</t>
  </si>
  <si>
    <t>администраций</t>
  </si>
  <si>
    <t>Районный бюджет</t>
  </si>
  <si>
    <t>Поселения</t>
  </si>
  <si>
    <t>Б.Мостовский</t>
  </si>
  <si>
    <t>Гавриловский</t>
  </si>
  <si>
    <t>Горевский</t>
  </si>
  <si>
    <t>Скоробогатовский</t>
  </si>
  <si>
    <t>Хохломский</t>
  </si>
  <si>
    <t>п.Ковернино</t>
  </si>
  <si>
    <t xml:space="preserve">Начальник финансового управления </t>
  </si>
  <si>
    <t xml:space="preserve">            В.Н.Соколова</t>
  </si>
  <si>
    <t>Профицит (+),           дефицит (-)</t>
  </si>
  <si>
    <t>В С Е Г О                            с внутренними оборотами</t>
  </si>
  <si>
    <t>за январь - май 2016 г.</t>
  </si>
  <si>
    <t>назначено по бюджету на 2016 год</t>
  </si>
  <si>
    <t>выполнено на 01.06.2016 г.</t>
  </si>
  <si>
    <t>план на 2016 год</t>
  </si>
  <si>
    <t xml:space="preserve">факт на 01.05.2016г. </t>
  </si>
  <si>
    <t xml:space="preserve">факт на 01.06.2016г. </t>
  </si>
  <si>
    <t>за январь - март 2016 г.</t>
  </si>
  <si>
    <t>выполнено на 01.04.2016 г.</t>
  </si>
  <si>
    <t xml:space="preserve">факт на 01.04.2016г. </t>
  </si>
  <si>
    <t>выполнено на 01.05.2016 г.</t>
  </si>
  <si>
    <t>за январь - апрель 2016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</si>
</sst>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0.0_р_."/>
    <numFmt numFmtId="166" formatCode="0.0%"/>
  </numFmts>
  <fonts count="9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165" fontId="2" fillId="0" borderId="6" xfId="0" applyNumberFormat="1" applyFont="1" applyBorder="1" applyAlignment="1">
      <alignment horizontal="center"/>
    </xf>
    <xf numFmtId="166" fontId="2" fillId="0" borderId="6" xfId="0" applyNumberFormat="1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165" fontId="3" fillId="0" borderId="6" xfId="0" applyNumberFormat="1" applyFont="1" applyBorder="1" applyAlignment="1">
      <alignment horizontal="center"/>
    </xf>
    <xf numFmtId="0" fontId="2" fillId="0" borderId="0" xfId="0" applyFont="1" applyAlignment="1"/>
    <xf numFmtId="0" fontId="3" fillId="0" borderId="12" xfId="0" applyFont="1" applyBorder="1" applyAlignment="1">
      <alignment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wrapText="1"/>
    </xf>
    <xf numFmtId="165" fontId="3" fillId="0" borderId="20" xfId="0" applyNumberFormat="1" applyFont="1" applyBorder="1" applyAlignment="1">
      <alignment horizontal="center"/>
    </xf>
    <xf numFmtId="164" fontId="2" fillId="0" borderId="21" xfId="0" applyNumberFormat="1" applyFont="1" applyBorder="1" applyAlignment="1">
      <alignment horizontal="center"/>
    </xf>
    <xf numFmtId="165" fontId="2" fillId="0" borderId="20" xfId="0" applyNumberFormat="1" applyFont="1" applyBorder="1" applyAlignment="1">
      <alignment horizontal="center"/>
    </xf>
    <xf numFmtId="165" fontId="2" fillId="0" borderId="22" xfId="0" applyNumberFormat="1" applyFont="1" applyBorder="1" applyAlignment="1">
      <alignment horizontal="center"/>
    </xf>
    <xf numFmtId="165" fontId="2" fillId="0" borderId="9" xfId="0" applyNumberFormat="1" applyFont="1" applyBorder="1" applyAlignment="1">
      <alignment horizontal="center"/>
    </xf>
    <xf numFmtId="166" fontId="2" fillId="0" borderId="9" xfId="0" applyNumberFormat="1" applyFont="1" applyBorder="1" applyAlignment="1">
      <alignment horizontal="center"/>
    </xf>
    <xf numFmtId="164" fontId="2" fillId="0" borderId="10" xfId="0" applyNumberFormat="1" applyFont="1" applyBorder="1" applyAlignment="1">
      <alignment horizontal="center"/>
    </xf>
    <xf numFmtId="164" fontId="2" fillId="0" borderId="24" xfId="0" applyNumberFormat="1" applyFont="1" applyBorder="1" applyAlignment="1">
      <alignment horizontal="center"/>
    </xf>
    <xf numFmtId="164" fontId="3" fillId="0" borderId="25" xfId="0" applyNumberFormat="1" applyFont="1" applyBorder="1" applyAlignment="1">
      <alignment horizontal="center"/>
    </xf>
    <xf numFmtId="165" fontId="3" fillId="0" borderId="26" xfId="0" applyNumberFormat="1" applyFont="1" applyBorder="1" applyAlignment="1">
      <alignment horizontal="center"/>
    </xf>
    <xf numFmtId="164" fontId="3" fillId="0" borderId="26" xfId="0" applyNumberFormat="1" applyFont="1" applyBorder="1" applyAlignment="1">
      <alignment horizontal="center"/>
    </xf>
    <xf numFmtId="0" fontId="4" fillId="0" borderId="6" xfId="0" applyFont="1" applyBorder="1" applyAlignment="1">
      <alignment wrapText="1"/>
    </xf>
    <xf numFmtId="0" fontId="5" fillId="0" borderId="6" xfId="0" applyFont="1" applyBorder="1"/>
    <xf numFmtId="0" fontId="5" fillId="0" borderId="9" xfId="0" applyFont="1" applyBorder="1"/>
    <xf numFmtId="165" fontId="3" fillId="0" borderId="18" xfId="0" applyNumberFormat="1" applyFont="1" applyBorder="1" applyAlignment="1">
      <alignment horizontal="center"/>
    </xf>
    <xf numFmtId="165" fontId="3" fillId="0" borderId="7" xfId="0" applyNumberFormat="1" applyFont="1" applyBorder="1" applyAlignment="1">
      <alignment horizontal="center"/>
    </xf>
    <xf numFmtId="166" fontId="3" fillId="0" borderId="7" xfId="0" applyNumberFormat="1" applyFont="1" applyBorder="1" applyAlignment="1">
      <alignment horizontal="center"/>
    </xf>
    <xf numFmtId="0" fontId="4" fillId="0" borderId="7" xfId="0" applyFont="1" applyBorder="1"/>
    <xf numFmtId="164" fontId="3" fillId="0" borderId="7" xfId="0" applyNumberFormat="1" applyFont="1" applyBorder="1" applyAlignment="1">
      <alignment horizontal="center"/>
    </xf>
    <xf numFmtId="164" fontId="3" fillId="0" borderId="19" xfId="0" applyNumberFormat="1" applyFont="1" applyBorder="1" applyAlignment="1">
      <alignment horizontal="center"/>
    </xf>
    <xf numFmtId="166" fontId="3" fillId="0" borderId="6" xfId="0" applyNumberFormat="1" applyFont="1" applyBorder="1" applyAlignment="1">
      <alignment horizontal="center"/>
    </xf>
    <xf numFmtId="164" fontId="3" fillId="0" borderId="21" xfId="0" applyNumberFormat="1" applyFont="1" applyBorder="1" applyAlignment="1">
      <alignment horizontal="center"/>
    </xf>
    <xf numFmtId="166" fontId="3" fillId="0" borderId="26" xfId="0" applyNumberFormat="1" applyFont="1" applyBorder="1" applyAlignment="1">
      <alignment horizontal="center"/>
    </xf>
    <xf numFmtId="164" fontId="3" fillId="0" borderId="28" xfId="0" applyNumberFormat="1" applyFont="1" applyBorder="1" applyAlignment="1">
      <alignment horizontal="center"/>
    </xf>
    <xf numFmtId="0" fontId="3" fillId="0" borderId="26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0" borderId="0" xfId="0" applyFont="1" applyAlignment="1"/>
    <xf numFmtId="0" fontId="3" fillId="0" borderId="14" xfId="0" applyFont="1" applyBorder="1" applyAlignment="1">
      <alignment horizontal="center" vertical="center" wrapText="1"/>
    </xf>
    <xf numFmtId="164" fontId="7" fillId="0" borderId="7" xfId="0" applyNumberFormat="1" applyFont="1" applyBorder="1" applyAlignment="1">
      <alignment horizontal="center"/>
    </xf>
    <xf numFmtId="166" fontId="7" fillId="0" borderId="17" xfId="0" applyNumberFormat="1" applyFont="1" applyBorder="1" applyAlignment="1">
      <alignment horizontal="center"/>
    </xf>
    <xf numFmtId="165" fontId="7" fillId="0" borderId="6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4" fontId="8" fillId="0" borderId="6" xfId="0" applyNumberFormat="1" applyFont="1" applyBorder="1" applyAlignment="1">
      <alignment horizontal="center"/>
    </xf>
    <xf numFmtId="166" fontId="8" fillId="0" borderId="8" xfId="0" applyNumberFormat="1" applyFont="1" applyBorder="1" applyAlignment="1">
      <alignment horizontal="center"/>
    </xf>
    <xf numFmtId="164" fontId="8" fillId="0" borderId="9" xfId="0" applyNumberFormat="1" applyFont="1" applyBorder="1" applyAlignment="1">
      <alignment horizontal="center"/>
    </xf>
    <xf numFmtId="166" fontId="8" fillId="0" borderId="23" xfId="0" applyNumberFormat="1" applyFont="1" applyBorder="1" applyAlignment="1">
      <alignment horizontal="center"/>
    </xf>
    <xf numFmtId="164" fontId="7" fillId="0" borderId="26" xfId="0" applyNumberFormat="1" applyFont="1" applyBorder="1" applyAlignment="1">
      <alignment horizontal="center"/>
    </xf>
    <xf numFmtId="166" fontId="7" fillId="0" borderId="27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Border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1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zoomScaleNormal="100" workbookViewId="0">
      <selection activeCell="E10" sqref="E10:F10"/>
    </sheetView>
  </sheetViews>
  <sheetFormatPr defaultRowHeight="13.2" x14ac:dyDescent="0.25"/>
  <cols>
    <col min="1" max="1" width="12.6640625" customWidth="1"/>
    <col min="2" max="2" width="14.109375" customWidth="1"/>
    <col min="3" max="3" width="12.21875" customWidth="1"/>
    <col min="4" max="4" width="21.5546875" customWidth="1"/>
    <col min="5" max="5" width="13.21875" customWidth="1"/>
    <col min="6" max="6" width="13.33203125" customWidth="1"/>
    <col min="7" max="7" width="12.5546875" customWidth="1"/>
    <col min="8" max="8" width="11" customWidth="1"/>
    <col min="9" max="9" width="10.88671875" customWidth="1"/>
  </cols>
  <sheetData>
    <row r="1" spans="1:9" ht="17.399999999999999" x14ac:dyDescent="0.3">
      <c r="A1" s="1"/>
      <c r="B1" s="50" t="s">
        <v>1</v>
      </c>
      <c r="C1" s="50"/>
      <c r="D1" s="50"/>
      <c r="E1" s="50"/>
      <c r="F1" s="50"/>
      <c r="G1" s="50"/>
      <c r="H1" s="50"/>
      <c r="I1" s="2"/>
    </row>
    <row r="2" spans="1:9" ht="21" customHeight="1" x14ac:dyDescent="0.3">
      <c r="A2" s="1"/>
      <c r="B2" s="50" t="s">
        <v>2</v>
      </c>
      <c r="C2" s="50"/>
      <c r="D2" s="50"/>
      <c r="E2" s="50"/>
      <c r="F2" s="50"/>
      <c r="G2" s="50"/>
      <c r="H2" s="50"/>
      <c r="I2" s="2"/>
    </row>
    <row r="3" spans="1:9" ht="17.399999999999999" x14ac:dyDescent="0.3">
      <c r="A3" s="1"/>
      <c r="B3" s="1"/>
      <c r="C3" s="50" t="s">
        <v>19</v>
      </c>
      <c r="D3" s="50"/>
      <c r="E3" s="50"/>
      <c r="F3" s="50"/>
      <c r="G3" s="50"/>
      <c r="H3" s="2"/>
      <c r="I3" s="2"/>
    </row>
    <row r="4" spans="1:9" x14ac:dyDescent="0.25">
      <c r="A4" s="2"/>
      <c r="B4" s="2"/>
      <c r="C4" s="2"/>
      <c r="D4" s="2"/>
      <c r="E4" s="2"/>
      <c r="F4" s="2"/>
      <c r="G4" s="2"/>
      <c r="H4" s="2"/>
      <c r="I4" s="2"/>
    </row>
    <row r="5" spans="1:9" ht="12" customHeight="1" thickBot="1" x14ac:dyDescent="0.3">
      <c r="A5" s="52"/>
      <c r="B5" s="52"/>
      <c r="C5" s="52"/>
      <c r="D5" s="52"/>
      <c r="E5" s="52"/>
      <c r="F5" s="52"/>
      <c r="G5" s="52"/>
      <c r="H5" s="2"/>
      <c r="I5" s="2"/>
    </row>
    <row r="6" spans="1:9" ht="21.6" customHeight="1" thickBot="1" x14ac:dyDescent="0.3">
      <c r="A6" s="62" t="s">
        <v>3</v>
      </c>
      <c r="B6" s="63"/>
      <c r="C6" s="8"/>
      <c r="D6" s="9" t="s">
        <v>4</v>
      </c>
      <c r="E6" s="62" t="s">
        <v>5</v>
      </c>
      <c r="F6" s="63"/>
      <c r="G6" s="64"/>
      <c r="H6" s="53" t="s">
        <v>17</v>
      </c>
      <c r="I6" s="54"/>
    </row>
    <row r="7" spans="1:9" ht="14.25" customHeight="1" thickBot="1" x14ac:dyDescent="0.3">
      <c r="A7" s="57" t="s">
        <v>20</v>
      </c>
      <c r="B7" s="57" t="s">
        <v>21</v>
      </c>
      <c r="C7" s="57" t="s">
        <v>0</v>
      </c>
      <c r="D7" s="10" t="s">
        <v>6</v>
      </c>
      <c r="E7" s="57" t="s">
        <v>20</v>
      </c>
      <c r="F7" s="57" t="s">
        <v>21</v>
      </c>
      <c r="G7" s="57" t="s">
        <v>0</v>
      </c>
      <c r="H7" s="55"/>
      <c r="I7" s="56"/>
    </row>
    <row r="8" spans="1:9" x14ac:dyDescent="0.25">
      <c r="A8" s="61"/>
      <c r="B8" s="61"/>
      <c r="C8" s="61"/>
      <c r="D8" s="10"/>
      <c r="E8" s="61"/>
      <c r="F8" s="61"/>
      <c r="G8" s="61"/>
      <c r="H8" s="57" t="s">
        <v>22</v>
      </c>
      <c r="I8" s="57" t="s">
        <v>24</v>
      </c>
    </row>
    <row r="9" spans="1:9" ht="13.8" thickBot="1" x14ac:dyDescent="0.3">
      <c r="A9" s="58"/>
      <c r="B9" s="58"/>
      <c r="C9" s="58"/>
      <c r="D9" s="11"/>
      <c r="E9" s="58"/>
      <c r="F9" s="58"/>
      <c r="G9" s="58"/>
      <c r="H9" s="58"/>
      <c r="I9" s="58"/>
    </row>
    <row r="10" spans="1:9" ht="31.5" customHeight="1" x14ac:dyDescent="0.3">
      <c r="A10" s="26">
        <v>568263.5</v>
      </c>
      <c r="B10" s="27">
        <v>232742.9</v>
      </c>
      <c r="C10" s="28">
        <f>B10/A10</f>
        <v>0.40956862441455416</v>
      </c>
      <c r="D10" s="29" t="s">
        <v>7</v>
      </c>
      <c r="E10" s="40">
        <v>568689.6</v>
      </c>
      <c r="F10" s="40">
        <v>201501.9</v>
      </c>
      <c r="G10" s="41">
        <f>F10/E10</f>
        <v>0.35432668366011971</v>
      </c>
      <c r="H10" s="30">
        <f>A10-E10</f>
        <v>-426.09999999997672</v>
      </c>
      <c r="I10" s="31">
        <f t="shared" ref="I10:I17" si="0">B10-F10</f>
        <v>31241</v>
      </c>
    </row>
    <row r="11" spans="1:9" ht="30.75" customHeight="1" x14ac:dyDescent="0.3">
      <c r="A11" s="12">
        <f>A12+A13+A14+A15+A16+A17</f>
        <v>55691.5</v>
      </c>
      <c r="B11" s="6">
        <f>B12+B13+B14+B15+B16+B17</f>
        <v>22279.1</v>
      </c>
      <c r="C11" s="32">
        <f t="shared" ref="C11:C18" si="1">B11/A11</f>
        <v>0.40004489015379363</v>
      </c>
      <c r="D11" s="23" t="s">
        <v>8</v>
      </c>
      <c r="E11" s="42">
        <f>E12+E13+E14+E15+E16+E17</f>
        <v>60277</v>
      </c>
      <c r="F11" s="42">
        <f>F12+F13+F14+F15+F16+F17</f>
        <v>18498</v>
      </c>
      <c r="G11" s="43">
        <f t="shared" ref="G11:G18" si="2">F11/E11</f>
        <v>0.3068832224563266</v>
      </c>
      <c r="H11" s="30">
        <f t="shared" ref="H11:H18" si="3">A11-E11</f>
        <v>-4585.5</v>
      </c>
      <c r="I11" s="33">
        <f t="shared" si="0"/>
        <v>3781.0999999999985</v>
      </c>
    </row>
    <row r="12" spans="1:9" ht="19.95" customHeight="1" x14ac:dyDescent="0.3">
      <c r="A12" s="14">
        <v>9318.6</v>
      </c>
      <c r="B12" s="3">
        <v>3496.6</v>
      </c>
      <c r="C12" s="4">
        <f t="shared" si="1"/>
        <v>0.37522803854656278</v>
      </c>
      <c r="D12" s="24" t="s">
        <v>9</v>
      </c>
      <c r="E12" s="44">
        <v>9662</v>
      </c>
      <c r="F12" s="44">
        <v>3733.2</v>
      </c>
      <c r="G12" s="45">
        <f t="shared" si="2"/>
        <v>0.3863796315462637</v>
      </c>
      <c r="H12" s="5">
        <f t="shared" si="3"/>
        <v>-343.39999999999964</v>
      </c>
      <c r="I12" s="13">
        <f t="shared" si="0"/>
        <v>-236.59999999999991</v>
      </c>
    </row>
    <row r="13" spans="1:9" ht="19.95" customHeight="1" x14ac:dyDescent="0.3">
      <c r="A13" s="14">
        <v>7829.1</v>
      </c>
      <c r="B13" s="3">
        <v>2896</v>
      </c>
      <c r="C13" s="4">
        <f t="shared" si="1"/>
        <v>0.36990203216206202</v>
      </c>
      <c r="D13" s="24" t="s">
        <v>10</v>
      </c>
      <c r="E13" s="44">
        <v>7569.9</v>
      </c>
      <c r="F13" s="44">
        <v>2333.1999999999998</v>
      </c>
      <c r="G13" s="45">
        <f t="shared" si="2"/>
        <v>0.30822071625781056</v>
      </c>
      <c r="H13" s="5">
        <f t="shared" si="3"/>
        <v>259.20000000000073</v>
      </c>
      <c r="I13" s="13">
        <f t="shared" si="0"/>
        <v>562.80000000000018</v>
      </c>
    </row>
    <row r="14" spans="1:9" ht="19.95" customHeight="1" x14ac:dyDescent="0.3">
      <c r="A14" s="14">
        <v>9413.5</v>
      </c>
      <c r="B14" s="3">
        <v>3555.7</v>
      </c>
      <c r="C14" s="4">
        <f t="shared" si="1"/>
        <v>0.37772348223296326</v>
      </c>
      <c r="D14" s="24" t="s">
        <v>11</v>
      </c>
      <c r="E14" s="44">
        <v>10218.299999999999</v>
      </c>
      <c r="F14" s="44">
        <v>3380.7</v>
      </c>
      <c r="G14" s="45">
        <f t="shared" si="2"/>
        <v>0.33084759695839816</v>
      </c>
      <c r="H14" s="5">
        <f t="shared" si="3"/>
        <v>-804.79999999999927</v>
      </c>
      <c r="I14" s="13">
        <f t="shared" si="0"/>
        <v>175</v>
      </c>
    </row>
    <row r="15" spans="1:9" ht="19.95" customHeight="1" x14ac:dyDescent="0.3">
      <c r="A15" s="14">
        <v>8017.6</v>
      </c>
      <c r="B15" s="3">
        <v>3836.5000000000005</v>
      </c>
      <c r="C15" s="4">
        <f t="shared" si="1"/>
        <v>0.4785097784873279</v>
      </c>
      <c r="D15" s="24" t="s">
        <v>12</v>
      </c>
      <c r="E15" s="44">
        <v>8453.6</v>
      </c>
      <c r="F15" s="44">
        <v>2830</v>
      </c>
      <c r="G15" s="45">
        <f t="shared" si="2"/>
        <v>0.33476861928645785</v>
      </c>
      <c r="H15" s="5">
        <f t="shared" si="3"/>
        <v>-436</v>
      </c>
      <c r="I15" s="13">
        <f t="shared" si="0"/>
        <v>1006.5000000000005</v>
      </c>
    </row>
    <row r="16" spans="1:9" ht="19.95" customHeight="1" x14ac:dyDescent="0.3">
      <c r="A16" s="14">
        <v>6736.7</v>
      </c>
      <c r="B16" s="3">
        <v>2842.4</v>
      </c>
      <c r="C16" s="4">
        <f t="shared" si="1"/>
        <v>0.42192765003636801</v>
      </c>
      <c r="D16" s="24" t="s">
        <v>13</v>
      </c>
      <c r="E16" s="44">
        <v>7465.1</v>
      </c>
      <c r="F16" s="44">
        <v>2103.1999999999998</v>
      </c>
      <c r="G16" s="45">
        <f t="shared" si="2"/>
        <v>0.28173768603233712</v>
      </c>
      <c r="H16" s="5">
        <f t="shared" si="3"/>
        <v>-728.40000000000055</v>
      </c>
      <c r="I16" s="13">
        <f t="shared" si="0"/>
        <v>739.20000000000027</v>
      </c>
    </row>
    <row r="17" spans="1:9" ht="19.95" customHeight="1" thickBot="1" x14ac:dyDescent="0.35">
      <c r="A17" s="15">
        <v>14376</v>
      </c>
      <c r="B17" s="16">
        <v>5651.9</v>
      </c>
      <c r="C17" s="17">
        <f t="shared" si="1"/>
        <v>0.39314830272676682</v>
      </c>
      <c r="D17" s="25" t="s">
        <v>14</v>
      </c>
      <c r="E17" s="46">
        <v>16908.099999999999</v>
      </c>
      <c r="F17" s="46">
        <v>4117.7</v>
      </c>
      <c r="G17" s="47">
        <f t="shared" si="2"/>
        <v>0.24353416409886386</v>
      </c>
      <c r="H17" s="18">
        <f t="shared" si="3"/>
        <v>-2532.0999999999985</v>
      </c>
      <c r="I17" s="19">
        <f t="shared" si="0"/>
        <v>1534.1999999999998</v>
      </c>
    </row>
    <row r="18" spans="1:9" ht="45.6" customHeight="1" thickBot="1" x14ac:dyDescent="0.3">
      <c r="A18" s="20">
        <f>A10+A11</f>
        <v>623955</v>
      </c>
      <c r="B18" s="21">
        <f>B10+B11</f>
        <v>255022</v>
      </c>
      <c r="C18" s="34">
        <f t="shared" si="1"/>
        <v>0.40871857746151563</v>
      </c>
      <c r="D18" s="36" t="s">
        <v>18</v>
      </c>
      <c r="E18" s="48">
        <f>E10+E11</f>
        <v>628966.6</v>
      </c>
      <c r="F18" s="48">
        <f>F10+F11</f>
        <v>219999.9</v>
      </c>
      <c r="G18" s="49">
        <f t="shared" si="2"/>
        <v>0.34977994062005835</v>
      </c>
      <c r="H18" s="22">
        <f t="shared" si="3"/>
        <v>-5011.5999999999767</v>
      </c>
      <c r="I18" s="35">
        <f>B18-F18</f>
        <v>35022.100000000006</v>
      </c>
    </row>
    <row r="19" spans="1:9" x14ac:dyDescent="0.25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25">
      <c r="A21" s="2"/>
      <c r="B21" s="2"/>
      <c r="C21" s="7"/>
      <c r="D21" s="2"/>
      <c r="E21" s="2"/>
      <c r="F21" s="2"/>
      <c r="G21" s="2"/>
      <c r="H21" s="2"/>
      <c r="I21" s="2"/>
    </row>
    <row r="22" spans="1:9" x14ac:dyDescent="0.25">
      <c r="A22" s="59" t="s">
        <v>15</v>
      </c>
      <c r="B22" s="59"/>
      <c r="C22" s="59"/>
      <c r="D22" s="59"/>
      <c r="E22" s="2"/>
      <c r="F22" s="2"/>
      <c r="G22" s="2"/>
      <c r="H22" s="2" t="s">
        <v>16</v>
      </c>
      <c r="I22" s="2"/>
    </row>
    <row r="23" spans="1:9" x14ac:dyDescent="0.25">
      <c r="B23" s="60"/>
      <c r="C23" s="60"/>
      <c r="D23" s="60"/>
      <c r="E23" s="51"/>
      <c r="F23" s="51"/>
      <c r="G23" s="51"/>
    </row>
    <row r="24" spans="1:9" ht="52.5" customHeight="1" x14ac:dyDescent="0.25"/>
    <row r="25" spans="1:9" ht="11.25" customHeight="1" x14ac:dyDescent="0.25"/>
    <row r="26" spans="1:9" x14ac:dyDescent="0.25">
      <c r="E26" s="51"/>
      <c r="F26" s="51"/>
      <c r="G26" s="51"/>
    </row>
  </sheetData>
  <mergeCells count="19">
    <mergeCell ref="E6:G6"/>
    <mergeCell ref="B2:H2"/>
    <mergeCell ref="C3:G3"/>
    <mergeCell ref="B1:H1"/>
    <mergeCell ref="E26:G26"/>
    <mergeCell ref="A5:G5"/>
    <mergeCell ref="H6:I7"/>
    <mergeCell ref="H8:H9"/>
    <mergeCell ref="I8:I9"/>
    <mergeCell ref="A22:D22"/>
    <mergeCell ref="B23:D23"/>
    <mergeCell ref="E23:G23"/>
    <mergeCell ref="B7:B9"/>
    <mergeCell ref="A7:A9"/>
    <mergeCell ref="C7:C9"/>
    <mergeCell ref="F7:F9"/>
    <mergeCell ref="E7:E9"/>
    <mergeCell ref="G7:G9"/>
    <mergeCell ref="A6:B6"/>
  </mergeCells>
  <phoneticPr fontId="1" type="noConversion"/>
  <pageMargins left="0.78740157480314965" right="0.39370078740157483" top="1.1417322834645669" bottom="0.39370078740157483" header="0.51181102362204722" footer="0.51181102362204722"/>
  <pageSetup paperSize="9" orientation="landscape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zoomScaleNormal="100" workbookViewId="0">
      <selection activeCell="E12" sqref="E12:F17"/>
    </sheetView>
  </sheetViews>
  <sheetFormatPr defaultRowHeight="13.2" x14ac:dyDescent="0.25"/>
  <cols>
    <col min="1" max="1" width="12.6640625" customWidth="1"/>
    <col min="2" max="2" width="14.109375" customWidth="1"/>
    <col min="3" max="3" width="12.21875" customWidth="1"/>
    <col min="4" max="4" width="21.5546875" customWidth="1"/>
    <col min="5" max="5" width="13.21875" customWidth="1"/>
    <col min="6" max="6" width="13.33203125" customWidth="1"/>
    <col min="7" max="7" width="12.5546875" customWidth="1"/>
    <col min="8" max="8" width="11" customWidth="1"/>
    <col min="9" max="9" width="10.88671875" customWidth="1"/>
  </cols>
  <sheetData>
    <row r="1" spans="1:9" ht="17.399999999999999" x14ac:dyDescent="0.3">
      <c r="A1" s="1"/>
      <c r="B1" s="50" t="s">
        <v>1</v>
      </c>
      <c r="C1" s="50"/>
      <c r="D1" s="50"/>
      <c r="E1" s="50"/>
      <c r="F1" s="50"/>
      <c r="G1" s="50"/>
      <c r="H1" s="50"/>
      <c r="I1" s="2"/>
    </row>
    <row r="2" spans="1:9" ht="21" customHeight="1" x14ac:dyDescent="0.3">
      <c r="A2" s="1"/>
      <c r="B2" s="50" t="s">
        <v>2</v>
      </c>
      <c r="C2" s="50"/>
      <c r="D2" s="50"/>
      <c r="E2" s="50"/>
      <c r="F2" s="50"/>
      <c r="G2" s="50"/>
      <c r="H2" s="50"/>
      <c r="I2" s="2"/>
    </row>
    <row r="3" spans="1:9" ht="17.399999999999999" x14ac:dyDescent="0.3">
      <c r="A3" s="1"/>
      <c r="B3" s="1"/>
      <c r="C3" s="50" t="s">
        <v>29</v>
      </c>
      <c r="D3" s="50"/>
      <c r="E3" s="50"/>
      <c r="F3" s="50"/>
      <c r="G3" s="50"/>
      <c r="H3" s="2"/>
      <c r="I3" s="2"/>
    </row>
    <row r="4" spans="1:9" x14ac:dyDescent="0.25">
      <c r="A4" s="2"/>
      <c r="B4" s="2"/>
      <c r="C4" s="2"/>
      <c r="D4" s="2"/>
      <c r="E4" s="2"/>
      <c r="F4" s="2"/>
      <c r="G4" s="2"/>
      <c r="H4" s="2"/>
      <c r="I4" s="2"/>
    </row>
    <row r="5" spans="1:9" ht="12" customHeight="1" thickBot="1" x14ac:dyDescent="0.3">
      <c r="A5" s="52"/>
      <c r="B5" s="52"/>
      <c r="C5" s="52"/>
      <c r="D5" s="52"/>
      <c r="E5" s="52"/>
      <c r="F5" s="52"/>
      <c r="G5" s="52"/>
      <c r="H5" s="2"/>
      <c r="I5" s="2"/>
    </row>
    <row r="6" spans="1:9" ht="21.6" customHeight="1" thickBot="1" x14ac:dyDescent="0.3">
      <c r="A6" s="62" t="s">
        <v>3</v>
      </c>
      <c r="B6" s="63"/>
      <c r="C6" s="8"/>
      <c r="D6" s="37" t="s">
        <v>4</v>
      </c>
      <c r="E6" s="62" t="s">
        <v>5</v>
      </c>
      <c r="F6" s="63"/>
      <c r="G6" s="64"/>
      <c r="H6" s="53" t="s">
        <v>17</v>
      </c>
      <c r="I6" s="54"/>
    </row>
    <row r="7" spans="1:9" ht="14.25" customHeight="1" thickBot="1" x14ac:dyDescent="0.3">
      <c r="A7" s="57" t="s">
        <v>20</v>
      </c>
      <c r="B7" s="57" t="s">
        <v>28</v>
      </c>
      <c r="C7" s="57" t="s">
        <v>0</v>
      </c>
      <c r="D7" s="39" t="s">
        <v>6</v>
      </c>
      <c r="E7" s="57" t="s">
        <v>20</v>
      </c>
      <c r="F7" s="57" t="s">
        <v>28</v>
      </c>
      <c r="G7" s="57" t="s">
        <v>0</v>
      </c>
      <c r="H7" s="55"/>
      <c r="I7" s="56"/>
    </row>
    <row r="8" spans="1:9" x14ac:dyDescent="0.25">
      <c r="A8" s="61"/>
      <c r="B8" s="61"/>
      <c r="C8" s="61"/>
      <c r="D8" s="39"/>
      <c r="E8" s="61"/>
      <c r="F8" s="61"/>
      <c r="G8" s="61"/>
      <c r="H8" s="57" t="s">
        <v>22</v>
      </c>
      <c r="I8" s="57" t="s">
        <v>23</v>
      </c>
    </row>
    <row r="9" spans="1:9" ht="13.8" thickBot="1" x14ac:dyDescent="0.3">
      <c r="A9" s="58"/>
      <c r="B9" s="58"/>
      <c r="C9" s="58"/>
      <c r="D9" s="11"/>
      <c r="E9" s="58"/>
      <c r="F9" s="58"/>
      <c r="G9" s="58"/>
      <c r="H9" s="58"/>
      <c r="I9" s="58"/>
    </row>
    <row r="10" spans="1:9" ht="31.5" customHeight="1" x14ac:dyDescent="0.3">
      <c r="A10" s="26">
        <v>559161.80000000005</v>
      </c>
      <c r="B10" s="27">
        <v>190069.7</v>
      </c>
      <c r="C10" s="28">
        <f>B10/A10</f>
        <v>0.3399189644213893</v>
      </c>
      <c r="D10" s="29" t="s">
        <v>7</v>
      </c>
      <c r="E10" s="40">
        <v>559587.9</v>
      </c>
      <c r="F10" s="40">
        <v>166004.29999999999</v>
      </c>
      <c r="G10" s="41">
        <f>F10/E10</f>
        <v>0.29665455596877627</v>
      </c>
      <c r="H10" s="30">
        <f>A10-E10</f>
        <v>-426.09999999997672</v>
      </c>
      <c r="I10" s="31">
        <f t="shared" ref="I10:I17" si="0">B10-F10</f>
        <v>24065.400000000023</v>
      </c>
    </row>
    <row r="11" spans="1:9" ht="30.75" customHeight="1" x14ac:dyDescent="0.3">
      <c r="A11" s="12">
        <f>A12+A13+A14+A15+A16+A17</f>
        <v>55691.5</v>
      </c>
      <c r="B11" s="6">
        <f>B12+B13+B14+B15+B16+B17</f>
        <v>18390.800000000003</v>
      </c>
      <c r="C11" s="32">
        <f t="shared" ref="C11:C18" si="1">B11/A11</f>
        <v>0.33022633615542774</v>
      </c>
      <c r="D11" s="23" t="s">
        <v>8</v>
      </c>
      <c r="E11" s="42">
        <f>E12+E13+E14+E15+E16+E17</f>
        <v>60277</v>
      </c>
      <c r="F11" s="42">
        <f>F12+F13+F14+F15+F16+F17</f>
        <v>16043.099999999999</v>
      </c>
      <c r="G11" s="43">
        <f t="shared" ref="G11:G18" si="2">F11/E11</f>
        <v>0.26615624533404114</v>
      </c>
      <c r="H11" s="30">
        <f t="shared" ref="H11:H18" si="3">A11-E11</f>
        <v>-4585.5</v>
      </c>
      <c r="I11" s="33">
        <f t="shared" si="0"/>
        <v>2347.7000000000044</v>
      </c>
    </row>
    <row r="12" spans="1:9" ht="19.95" customHeight="1" x14ac:dyDescent="0.3">
      <c r="A12" s="14">
        <v>9318.6</v>
      </c>
      <c r="B12" s="3">
        <v>2876.5</v>
      </c>
      <c r="C12" s="4">
        <f t="shared" si="1"/>
        <v>0.30868370785311094</v>
      </c>
      <c r="D12" s="24" t="s">
        <v>9</v>
      </c>
      <c r="E12" s="44">
        <v>9662</v>
      </c>
      <c r="F12" s="44">
        <v>3078.7</v>
      </c>
      <c r="G12" s="45">
        <f t="shared" si="2"/>
        <v>0.31864003311943695</v>
      </c>
      <c r="H12" s="5">
        <f t="shared" si="3"/>
        <v>-343.39999999999964</v>
      </c>
      <c r="I12" s="13">
        <f t="shared" si="0"/>
        <v>-202.19999999999982</v>
      </c>
    </row>
    <row r="13" spans="1:9" ht="19.95" customHeight="1" x14ac:dyDescent="0.3">
      <c r="A13" s="14">
        <v>7829.1</v>
      </c>
      <c r="B13" s="3">
        <v>2433</v>
      </c>
      <c r="C13" s="4">
        <f t="shared" si="1"/>
        <v>0.31076368931294784</v>
      </c>
      <c r="D13" s="24" t="s">
        <v>10</v>
      </c>
      <c r="E13" s="44">
        <v>7569.9</v>
      </c>
      <c r="F13" s="44">
        <v>1880.2</v>
      </c>
      <c r="G13" s="45">
        <f t="shared" si="2"/>
        <v>0.24837844621461316</v>
      </c>
      <c r="H13" s="5">
        <f t="shared" si="3"/>
        <v>259.20000000000073</v>
      </c>
      <c r="I13" s="13">
        <f t="shared" si="0"/>
        <v>552.79999999999995</v>
      </c>
    </row>
    <row r="14" spans="1:9" ht="19.95" customHeight="1" x14ac:dyDescent="0.3">
      <c r="A14" s="14">
        <v>9413.5</v>
      </c>
      <c r="B14" s="3">
        <v>2918.2</v>
      </c>
      <c r="C14" s="4">
        <f t="shared" si="1"/>
        <v>0.31000159345620648</v>
      </c>
      <c r="D14" s="24" t="s">
        <v>11</v>
      </c>
      <c r="E14" s="44">
        <v>10218.299999999999</v>
      </c>
      <c r="F14" s="44">
        <v>3096.5</v>
      </c>
      <c r="G14" s="45">
        <f t="shared" si="2"/>
        <v>0.30303475137743069</v>
      </c>
      <c r="H14" s="5">
        <f t="shared" si="3"/>
        <v>-804.79999999999927</v>
      </c>
      <c r="I14" s="13">
        <f t="shared" si="0"/>
        <v>-178.30000000000018</v>
      </c>
    </row>
    <row r="15" spans="1:9" ht="19.95" customHeight="1" x14ac:dyDescent="0.3">
      <c r="A15" s="14">
        <v>8017.6</v>
      </c>
      <c r="B15" s="3">
        <v>3234</v>
      </c>
      <c r="C15" s="4">
        <f t="shared" si="1"/>
        <v>0.40336260227499499</v>
      </c>
      <c r="D15" s="24" t="s">
        <v>12</v>
      </c>
      <c r="E15" s="44">
        <v>8453.6</v>
      </c>
      <c r="F15" s="44">
        <v>2441.9</v>
      </c>
      <c r="G15" s="45">
        <f t="shared" si="2"/>
        <v>0.28885918425286267</v>
      </c>
      <c r="H15" s="5">
        <f t="shared" si="3"/>
        <v>-436</v>
      </c>
      <c r="I15" s="13">
        <f t="shared" si="0"/>
        <v>792.09999999999991</v>
      </c>
    </row>
    <row r="16" spans="1:9" ht="19.95" customHeight="1" x14ac:dyDescent="0.3">
      <c r="A16" s="14">
        <v>6736.7</v>
      </c>
      <c r="B16" s="3">
        <v>2341.1</v>
      </c>
      <c r="C16" s="4">
        <f t="shared" si="1"/>
        <v>0.34751436163106564</v>
      </c>
      <c r="D16" s="24" t="s">
        <v>13</v>
      </c>
      <c r="E16" s="44">
        <v>7465.1</v>
      </c>
      <c r="F16" s="44">
        <v>1864.3</v>
      </c>
      <c r="G16" s="45">
        <f t="shared" si="2"/>
        <v>0.24973543556013983</v>
      </c>
      <c r="H16" s="5">
        <f t="shared" si="3"/>
        <v>-728.40000000000055</v>
      </c>
      <c r="I16" s="13">
        <f t="shared" si="0"/>
        <v>476.79999999999995</v>
      </c>
    </row>
    <row r="17" spans="1:9" ht="19.95" customHeight="1" thickBot="1" x14ac:dyDescent="0.35">
      <c r="A17" s="15">
        <v>14376</v>
      </c>
      <c r="B17" s="16">
        <v>4588</v>
      </c>
      <c r="C17" s="17">
        <f t="shared" si="1"/>
        <v>0.31914301613800777</v>
      </c>
      <c r="D17" s="25" t="s">
        <v>14</v>
      </c>
      <c r="E17" s="46">
        <v>16908.099999999999</v>
      </c>
      <c r="F17" s="46">
        <v>3681.5</v>
      </c>
      <c r="G17" s="47">
        <f t="shared" si="2"/>
        <v>0.21773587807027403</v>
      </c>
      <c r="H17" s="18">
        <f t="shared" si="3"/>
        <v>-2532.0999999999985</v>
      </c>
      <c r="I17" s="19">
        <f t="shared" si="0"/>
        <v>906.5</v>
      </c>
    </row>
    <row r="18" spans="1:9" ht="45.6" customHeight="1" thickBot="1" x14ac:dyDescent="0.3">
      <c r="A18" s="20">
        <f>A10+A11</f>
        <v>614853.30000000005</v>
      </c>
      <c r="B18" s="21">
        <f>B10+B11</f>
        <v>208460.5</v>
      </c>
      <c r="C18" s="34">
        <f t="shared" si="1"/>
        <v>0.33904103629272214</v>
      </c>
      <c r="D18" s="36" t="s">
        <v>18</v>
      </c>
      <c r="E18" s="48">
        <f>E10+E11</f>
        <v>619864.9</v>
      </c>
      <c r="F18" s="48">
        <f>F10+F11</f>
        <v>182047.4</v>
      </c>
      <c r="G18" s="49">
        <f t="shared" si="2"/>
        <v>0.29368883445408828</v>
      </c>
      <c r="H18" s="22">
        <f t="shared" si="3"/>
        <v>-5011.5999999999767</v>
      </c>
      <c r="I18" s="35">
        <f>B18-F18</f>
        <v>26413.100000000006</v>
      </c>
    </row>
    <row r="19" spans="1:9" x14ac:dyDescent="0.25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25">
      <c r="A21" s="2"/>
      <c r="B21" s="2"/>
      <c r="C21" s="38"/>
      <c r="D21" s="2"/>
      <c r="E21" s="2"/>
      <c r="F21" s="2"/>
      <c r="G21" s="2"/>
      <c r="H21" s="2"/>
      <c r="I21" s="2"/>
    </row>
    <row r="22" spans="1:9" x14ac:dyDescent="0.25">
      <c r="A22" s="59" t="s">
        <v>15</v>
      </c>
      <c r="B22" s="59"/>
      <c r="C22" s="59"/>
      <c r="D22" s="59"/>
      <c r="E22" s="2"/>
      <c r="F22" s="2"/>
      <c r="G22" s="2"/>
      <c r="H22" s="2" t="s">
        <v>16</v>
      </c>
      <c r="I22" s="2"/>
    </row>
    <row r="23" spans="1:9" x14ac:dyDescent="0.25">
      <c r="B23" s="60"/>
      <c r="C23" s="60"/>
      <c r="D23" s="60"/>
      <c r="E23" s="51"/>
      <c r="F23" s="51"/>
      <c r="G23" s="51"/>
    </row>
    <row r="24" spans="1:9" ht="52.5" customHeight="1" x14ac:dyDescent="0.25"/>
    <row r="25" spans="1:9" ht="11.25" customHeight="1" x14ac:dyDescent="0.25"/>
    <row r="26" spans="1:9" x14ac:dyDescent="0.25">
      <c r="E26" s="51"/>
      <c r="F26" s="51"/>
      <c r="G26" s="51"/>
    </row>
  </sheetData>
  <mergeCells count="19">
    <mergeCell ref="B23:D23"/>
    <mergeCell ref="E23:G23"/>
    <mergeCell ref="E26:G26"/>
    <mergeCell ref="E7:E9"/>
    <mergeCell ref="F7:F9"/>
    <mergeCell ref="G7:G9"/>
    <mergeCell ref="H8:H9"/>
    <mergeCell ref="I8:I9"/>
    <mergeCell ref="A22:D22"/>
    <mergeCell ref="B1:H1"/>
    <mergeCell ref="B2:H2"/>
    <mergeCell ref="C3:G3"/>
    <mergeCell ref="A5:G5"/>
    <mergeCell ref="A6:B6"/>
    <mergeCell ref="E6:G6"/>
    <mergeCell ref="H6:I7"/>
    <mergeCell ref="A7:A9"/>
    <mergeCell ref="B7:B9"/>
    <mergeCell ref="C7:C9"/>
  </mergeCells>
  <pageMargins left="0.78740157480314965" right="0.39370078740157483" top="1.1417322834645669" bottom="0.39370078740157483" header="0.51181102362204722" footer="0.51181102362204722"/>
  <pageSetup paperSize="9" orientation="landscape" verticalDpi="18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zoomScaleNormal="100" workbookViewId="0">
      <selection activeCell="A13" sqref="A13"/>
    </sheetView>
  </sheetViews>
  <sheetFormatPr defaultRowHeight="13.2" x14ac:dyDescent="0.25"/>
  <cols>
    <col min="1" max="1" width="12.6640625" customWidth="1"/>
    <col min="2" max="2" width="14.109375" customWidth="1"/>
    <col min="3" max="3" width="12.21875" customWidth="1"/>
    <col min="4" max="4" width="21.5546875" customWidth="1"/>
    <col min="5" max="5" width="13.21875" customWidth="1"/>
    <col min="6" max="6" width="13.33203125" customWidth="1"/>
    <col min="7" max="7" width="12.5546875" customWidth="1"/>
    <col min="8" max="8" width="11" customWidth="1"/>
    <col min="9" max="9" width="10.88671875" customWidth="1"/>
  </cols>
  <sheetData>
    <row r="1" spans="1:9" ht="17.399999999999999" x14ac:dyDescent="0.3">
      <c r="A1" s="1"/>
      <c r="B1" s="50" t="s">
        <v>1</v>
      </c>
      <c r="C1" s="50"/>
      <c r="D1" s="50"/>
      <c r="E1" s="50"/>
      <c r="F1" s="50"/>
      <c r="G1" s="50"/>
      <c r="H1" s="50"/>
      <c r="I1" s="2"/>
    </row>
    <row r="2" spans="1:9" ht="21" customHeight="1" x14ac:dyDescent="0.3">
      <c r="A2" s="1"/>
      <c r="B2" s="50" t="s">
        <v>2</v>
      </c>
      <c r="C2" s="50"/>
      <c r="D2" s="50"/>
      <c r="E2" s="50"/>
      <c r="F2" s="50"/>
      <c r="G2" s="50"/>
      <c r="H2" s="50"/>
      <c r="I2" s="2"/>
    </row>
    <row r="3" spans="1:9" ht="17.399999999999999" x14ac:dyDescent="0.3">
      <c r="A3" s="1"/>
      <c r="B3" s="1"/>
      <c r="C3" s="50" t="s">
        <v>25</v>
      </c>
      <c r="D3" s="50"/>
      <c r="E3" s="50"/>
      <c r="F3" s="50"/>
      <c r="G3" s="50"/>
      <c r="H3" s="2"/>
      <c r="I3" s="2"/>
    </row>
    <row r="4" spans="1:9" x14ac:dyDescent="0.25">
      <c r="A4" s="2"/>
      <c r="B4" s="2"/>
      <c r="C4" s="2"/>
      <c r="D4" s="2"/>
      <c r="E4" s="2"/>
      <c r="F4" s="2"/>
      <c r="G4" s="2"/>
      <c r="H4" s="2"/>
      <c r="I4" s="2"/>
    </row>
    <row r="5" spans="1:9" ht="12" customHeight="1" thickBot="1" x14ac:dyDescent="0.3">
      <c r="A5" s="52"/>
      <c r="B5" s="52"/>
      <c r="C5" s="52"/>
      <c r="D5" s="52"/>
      <c r="E5" s="52"/>
      <c r="F5" s="52"/>
      <c r="G5" s="52"/>
      <c r="H5" s="2"/>
      <c r="I5" s="2"/>
    </row>
    <row r="6" spans="1:9" ht="21.6" customHeight="1" thickBot="1" x14ac:dyDescent="0.3">
      <c r="A6" s="62" t="s">
        <v>3</v>
      </c>
      <c r="B6" s="63"/>
      <c r="C6" s="8"/>
      <c r="D6" s="37" t="s">
        <v>4</v>
      </c>
      <c r="E6" s="62" t="s">
        <v>5</v>
      </c>
      <c r="F6" s="63"/>
      <c r="G6" s="64"/>
      <c r="H6" s="53" t="s">
        <v>17</v>
      </c>
      <c r="I6" s="54"/>
    </row>
    <row r="7" spans="1:9" ht="14.25" customHeight="1" thickBot="1" x14ac:dyDescent="0.3">
      <c r="A7" s="57" t="s">
        <v>20</v>
      </c>
      <c r="B7" s="57" t="s">
        <v>26</v>
      </c>
      <c r="C7" s="57" t="s">
        <v>0</v>
      </c>
      <c r="D7" s="39" t="s">
        <v>6</v>
      </c>
      <c r="E7" s="57" t="s">
        <v>20</v>
      </c>
      <c r="F7" s="57" t="s">
        <v>26</v>
      </c>
      <c r="G7" s="57" t="s">
        <v>0</v>
      </c>
      <c r="H7" s="55"/>
      <c r="I7" s="56"/>
    </row>
    <row r="8" spans="1:9" x14ac:dyDescent="0.25">
      <c r="A8" s="61"/>
      <c r="B8" s="61"/>
      <c r="C8" s="61"/>
      <c r="D8" s="39"/>
      <c r="E8" s="61"/>
      <c r="F8" s="61"/>
      <c r="G8" s="61"/>
      <c r="H8" s="57" t="s">
        <v>22</v>
      </c>
      <c r="I8" s="57" t="s">
        <v>27</v>
      </c>
    </row>
    <row r="9" spans="1:9" ht="13.8" thickBot="1" x14ac:dyDescent="0.3">
      <c r="A9" s="58"/>
      <c r="B9" s="58"/>
      <c r="C9" s="58"/>
      <c r="D9" s="11"/>
      <c r="E9" s="58"/>
      <c r="F9" s="58"/>
      <c r="G9" s="58"/>
      <c r="H9" s="58"/>
      <c r="I9" s="58"/>
    </row>
    <row r="10" spans="1:9" ht="31.5" customHeight="1" x14ac:dyDescent="0.3">
      <c r="A10" s="26">
        <v>558283.9</v>
      </c>
      <c r="B10" s="27">
        <v>106928.6</v>
      </c>
      <c r="C10" s="28">
        <f>B10/A10</f>
        <v>0.19153086807626013</v>
      </c>
      <c r="D10" s="29" t="s">
        <v>7</v>
      </c>
      <c r="E10" s="40">
        <v>558710</v>
      </c>
      <c r="F10" s="40">
        <v>101939.5</v>
      </c>
      <c r="G10" s="41">
        <f>F10/E10</f>
        <v>0.18245511982960749</v>
      </c>
      <c r="H10" s="30">
        <f>A10-E10</f>
        <v>-426.09999999997672</v>
      </c>
      <c r="I10" s="31">
        <f t="shared" ref="I10:I17" si="0">B10-F10</f>
        <v>4989.1000000000058</v>
      </c>
    </row>
    <row r="11" spans="1:9" ht="30.75" customHeight="1" x14ac:dyDescent="0.3">
      <c r="A11" s="12">
        <f>A12+A13+A14+A15+A16+A17</f>
        <v>55671.5</v>
      </c>
      <c r="B11" s="6">
        <f>B12+B13+B14+B15+B16+B17</f>
        <v>13395</v>
      </c>
      <c r="C11" s="32">
        <f t="shared" ref="C11:C18" si="1">B11/A11</f>
        <v>0.24060785141409877</v>
      </c>
      <c r="D11" s="23" t="s">
        <v>8</v>
      </c>
      <c r="E11" s="42">
        <f>E12+E13+E14+E15+E16+E17</f>
        <v>60257</v>
      </c>
      <c r="F11" s="42">
        <f>F12+F13+F14+F15+F16+F17</f>
        <v>12017</v>
      </c>
      <c r="G11" s="43">
        <f t="shared" ref="G11:G18" si="2">F11/E11</f>
        <v>0.19942911197039348</v>
      </c>
      <c r="H11" s="30">
        <f t="shared" ref="H11:H18" si="3">A11-E11</f>
        <v>-4585.5</v>
      </c>
      <c r="I11" s="33">
        <f t="shared" si="0"/>
        <v>1378</v>
      </c>
    </row>
    <row r="12" spans="1:9" ht="19.95" customHeight="1" x14ac:dyDescent="0.3">
      <c r="A12" s="14">
        <v>9318.6</v>
      </c>
      <c r="B12" s="3">
        <v>1914</v>
      </c>
      <c r="C12" s="4">
        <f t="shared" si="1"/>
        <v>0.20539566029231859</v>
      </c>
      <c r="D12" s="24" t="s">
        <v>9</v>
      </c>
      <c r="E12" s="44">
        <v>9662</v>
      </c>
      <c r="F12" s="44">
        <v>2092.1999999999998</v>
      </c>
      <c r="G12" s="45">
        <f t="shared" si="2"/>
        <v>0.21653901883667975</v>
      </c>
      <c r="H12" s="5">
        <f t="shared" si="3"/>
        <v>-343.39999999999964</v>
      </c>
      <c r="I12" s="13">
        <f t="shared" si="0"/>
        <v>-178.19999999999982</v>
      </c>
    </row>
    <row r="13" spans="1:9" ht="19.95" customHeight="1" x14ac:dyDescent="0.3">
      <c r="A13" s="14">
        <v>7829.1</v>
      </c>
      <c r="B13" s="3">
        <v>1740.9</v>
      </c>
      <c r="C13" s="4">
        <f t="shared" si="1"/>
        <v>0.22236272368471471</v>
      </c>
      <c r="D13" s="24" t="s">
        <v>10</v>
      </c>
      <c r="E13" s="44">
        <v>7569.9</v>
      </c>
      <c r="F13" s="44">
        <v>1334.2</v>
      </c>
      <c r="G13" s="45">
        <f t="shared" si="2"/>
        <v>0.17625067702347458</v>
      </c>
      <c r="H13" s="5">
        <f t="shared" si="3"/>
        <v>259.20000000000073</v>
      </c>
      <c r="I13" s="13">
        <f t="shared" si="0"/>
        <v>406.70000000000005</v>
      </c>
    </row>
    <row r="14" spans="1:9" ht="19.95" customHeight="1" x14ac:dyDescent="0.3">
      <c r="A14" s="14">
        <v>9413.5</v>
      </c>
      <c r="B14" s="3">
        <v>2121.8000000000002</v>
      </c>
      <c r="C14" s="4">
        <f t="shared" si="1"/>
        <v>0.22539969193180009</v>
      </c>
      <c r="D14" s="24" t="s">
        <v>11</v>
      </c>
      <c r="E14" s="44">
        <v>10218.299999999999</v>
      </c>
      <c r="F14" s="44">
        <v>2289.6</v>
      </c>
      <c r="G14" s="45">
        <f t="shared" si="2"/>
        <v>0.22406858283667538</v>
      </c>
      <c r="H14" s="5">
        <f t="shared" si="3"/>
        <v>-804.79999999999927</v>
      </c>
      <c r="I14" s="13">
        <f t="shared" si="0"/>
        <v>-167.79999999999973</v>
      </c>
    </row>
    <row r="15" spans="1:9" ht="19.95" customHeight="1" x14ac:dyDescent="0.3">
      <c r="A15" s="14">
        <v>8017.6</v>
      </c>
      <c r="B15" s="3">
        <v>2533</v>
      </c>
      <c r="C15" s="4">
        <f t="shared" si="1"/>
        <v>0.31592995410097785</v>
      </c>
      <c r="D15" s="24" t="s">
        <v>12</v>
      </c>
      <c r="E15" s="44">
        <v>8453.6</v>
      </c>
      <c r="F15" s="44">
        <v>1949.7</v>
      </c>
      <c r="G15" s="45">
        <f t="shared" si="2"/>
        <v>0.2306354689126526</v>
      </c>
      <c r="H15" s="5">
        <f t="shared" si="3"/>
        <v>-436</v>
      </c>
      <c r="I15" s="13">
        <f t="shared" si="0"/>
        <v>583.29999999999995</v>
      </c>
    </row>
    <row r="16" spans="1:9" ht="19.95" customHeight="1" x14ac:dyDescent="0.3">
      <c r="A16" s="14">
        <v>6716.7</v>
      </c>
      <c r="B16" s="3">
        <v>1732.5</v>
      </c>
      <c r="C16" s="4">
        <f t="shared" si="1"/>
        <v>0.25793916655500471</v>
      </c>
      <c r="D16" s="24" t="s">
        <v>13</v>
      </c>
      <c r="E16" s="44">
        <v>7445.1</v>
      </c>
      <c r="F16" s="44">
        <v>1467.6</v>
      </c>
      <c r="G16" s="45">
        <f t="shared" si="2"/>
        <v>0.19712293992021596</v>
      </c>
      <c r="H16" s="5">
        <f t="shared" si="3"/>
        <v>-728.40000000000055</v>
      </c>
      <c r="I16" s="13">
        <f t="shared" si="0"/>
        <v>264.90000000000009</v>
      </c>
    </row>
    <row r="17" spans="1:9" ht="19.95" customHeight="1" thickBot="1" x14ac:dyDescent="0.35">
      <c r="A17" s="15">
        <v>14376</v>
      </c>
      <c r="B17" s="16">
        <v>3352.8</v>
      </c>
      <c r="C17" s="17">
        <f t="shared" si="1"/>
        <v>0.23322203672787981</v>
      </c>
      <c r="D17" s="25" t="s">
        <v>14</v>
      </c>
      <c r="E17" s="46">
        <v>16908.099999999999</v>
      </c>
      <c r="F17" s="46">
        <v>2883.7</v>
      </c>
      <c r="G17" s="47">
        <f t="shared" si="2"/>
        <v>0.17055139252784168</v>
      </c>
      <c r="H17" s="18">
        <f t="shared" si="3"/>
        <v>-2532.0999999999985</v>
      </c>
      <c r="I17" s="19">
        <f t="shared" si="0"/>
        <v>469.10000000000036</v>
      </c>
    </row>
    <row r="18" spans="1:9" ht="45.6" customHeight="1" thickBot="1" x14ac:dyDescent="0.3">
      <c r="A18" s="20">
        <f>A10+A11</f>
        <v>613955.4</v>
      </c>
      <c r="B18" s="21">
        <f>B10+B11</f>
        <v>120323.6</v>
      </c>
      <c r="C18" s="34">
        <f t="shared" si="1"/>
        <v>0.19598101099851878</v>
      </c>
      <c r="D18" s="36" t="s">
        <v>18</v>
      </c>
      <c r="E18" s="48">
        <f>E10+E11</f>
        <v>618967</v>
      </c>
      <c r="F18" s="48">
        <f>F10+F11</f>
        <v>113956.5</v>
      </c>
      <c r="G18" s="49">
        <f t="shared" si="2"/>
        <v>0.18410755339137627</v>
      </c>
      <c r="H18" s="22">
        <f t="shared" si="3"/>
        <v>-5011.5999999999767</v>
      </c>
      <c r="I18" s="35">
        <f>B18-F18</f>
        <v>6367.1000000000058</v>
      </c>
    </row>
    <row r="19" spans="1:9" x14ac:dyDescent="0.25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25">
      <c r="A21" s="2"/>
      <c r="B21" s="2"/>
      <c r="C21" s="38"/>
      <c r="D21" s="2"/>
      <c r="E21" s="2"/>
      <c r="F21" s="2"/>
      <c r="G21" s="2"/>
      <c r="H21" s="2"/>
      <c r="I21" s="2"/>
    </row>
    <row r="22" spans="1:9" x14ac:dyDescent="0.25">
      <c r="A22" s="59" t="s">
        <v>15</v>
      </c>
      <c r="B22" s="59"/>
      <c r="C22" s="59"/>
      <c r="D22" s="59"/>
      <c r="E22" s="2"/>
      <c r="F22" s="2"/>
      <c r="G22" s="2"/>
      <c r="H22" s="2" t="s">
        <v>16</v>
      </c>
      <c r="I22" s="2"/>
    </row>
    <row r="23" spans="1:9" x14ac:dyDescent="0.25">
      <c r="B23" s="60"/>
      <c r="C23" s="60"/>
      <c r="D23" s="60"/>
      <c r="E23" s="51"/>
      <c r="F23" s="51"/>
      <c r="G23" s="51"/>
    </row>
    <row r="24" spans="1:9" ht="52.5" customHeight="1" x14ac:dyDescent="0.25"/>
    <row r="25" spans="1:9" ht="11.25" customHeight="1" x14ac:dyDescent="0.25"/>
    <row r="26" spans="1:9" x14ac:dyDescent="0.25">
      <c r="E26" s="51"/>
      <c r="F26" s="51"/>
      <c r="G26" s="51"/>
    </row>
  </sheetData>
  <mergeCells count="19">
    <mergeCell ref="B23:D23"/>
    <mergeCell ref="E23:G23"/>
    <mergeCell ref="E26:G26"/>
    <mergeCell ref="E7:E9"/>
    <mergeCell ref="F7:F9"/>
    <mergeCell ref="G7:G9"/>
    <mergeCell ref="H8:H9"/>
    <mergeCell ref="I8:I9"/>
    <mergeCell ref="A22:D22"/>
    <mergeCell ref="B1:H1"/>
    <mergeCell ref="B2:H2"/>
    <mergeCell ref="C3:G3"/>
    <mergeCell ref="A5:G5"/>
    <mergeCell ref="A6:B6"/>
    <mergeCell ref="E6:G6"/>
    <mergeCell ref="H6:I7"/>
    <mergeCell ref="A7:A9"/>
    <mergeCell ref="B7:B9"/>
    <mergeCell ref="C7:C9"/>
  </mergeCells>
  <pageMargins left="0.78740157480314965" right="0.39370078740157483" top="1.1417322834645669" bottom="0.39370078740157483" header="0.51181102362204722" footer="0.51181102362204722"/>
  <pageSetup paperSize="9" orientation="landscape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май</vt:lpstr>
      <vt:lpstr>апрель</vt:lpstr>
      <vt:lpstr>1 кв.</vt:lpstr>
      <vt:lpstr>'1 кв.'!Область_печати</vt:lpstr>
      <vt:lpstr>апрель!Область_печати</vt:lpstr>
      <vt:lpstr>май!Область_печати</vt:lpstr>
    </vt:vector>
  </TitlesOfParts>
  <Company>administration of Kovernino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finotdel</dc:creator>
  <cp:lastModifiedBy>Admin</cp:lastModifiedBy>
  <cp:lastPrinted>2016-06-10T07:52:28Z</cp:lastPrinted>
  <dcterms:created xsi:type="dcterms:W3CDTF">2000-03-21T07:10:45Z</dcterms:created>
  <dcterms:modified xsi:type="dcterms:W3CDTF">2016-06-21T07:11:02Z</dcterms:modified>
</cp:coreProperties>
</file>